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 полугодие 2025г\"/>
    </mc:Choice>
  </mc:AlternateContent>
  <bookViews>
    <workbookView xWindow="0" yWindow="0" windowWidth="20490" windowHeight="7650"/>
  </bookViews>
  <sheets>
    <sheet name="2025 год" sheetId="5" r:id="rId1"/>
  </sheets>
  <calcPr calcId="162913"/>
</workbook>
</file>

<file path=xl/calcChain.xml><?xml version="1.0" encoding="utf-8"?>
<calcChain xmlns="http://schemas.openxmlformats.org/spreadsheetml/2006/main">
  <c r="F33" i="5" l="1"/>
  <c r="F32" i="5"/>
  <c r="F28" i="5"/>
  <c r="F27" i="5"/>
  <c r="F26" i="5"/>
  <c r="E24" i="5"/>
  <c r="F24" i="5" s="1"/>
  <c r="D24" i="5"/>
  <c r="F23" i="5"/>
  <c r="F22" i="5"/>
  <c r="F21" i="5"/>
  <c r="F19" i="5"/>
  <c r="E19" i="5"/>
  <c r="E29" i="5" s="1"/>
  <c r="F29" i="5" s="1"/>
  <c r="D19" i="5"/>
  <c r="D29" i="5" s="1"/>
  <c r="D34" i="5" s="1"/>
  <c r="F34" i="5" s="1"/>
  <c r="F18" i="5"/>
  <c r="F17" i="5"/>
  <c r="E15" i="5"/>
  <c r="F15" i="5" s="1"/>
  <c r="D15" i="5"/>
  <c r="D13" i="5" s="1"/>
  <c r="D31" i="5" l="1"/>
  <c r="E31" i="5"/>
  <c r="F31" i="5" s="1"/>
  <c r="E13" i="5"/>
  <c r="F13" i="5" s="1"/>
</calcChain>
</file>

<file path=xl/sharedStrings.xml><?xml version="1.0" encoding="utf-8"?>
<sst xmlns="http://schemas.openxmlformats.org/spreadsheetml/2006/main" count="104" uniqueCount="69">
  <si>
    <t>I</t>
  </si>
  <si>
    <t>1. 1.</t>
  </si>
  <si>
    <t>1. 2.</t>
  </si>
  <si>
    <t>2.1.</t>
  </si>
  <si>
    <t>2.2.</t>
  </si>
  <si>
    <t xml:space="preserve">Амортизация </t>
  </si>
  <si>
    <t>II</t>
  </si>
  <si>
    <t>III</t>
  </si>
  <si>
    <t>IV</t>
  </si>
  <si>
    <t>V</t>
  </si>
  <si>
    <t>VI</t>
  </si>
  <si>
    <t>VII</t>
  </si>
  <si>
    <t>8(71837)50130</t>
  </si>
  <si>
    <t>4</t>
  </si>
  <si>
    <t>4.1</t>
  </si>
  <si>
    <t>4.2</t>
  </si>
  <si>
    <t>4.3</t>
  </si>
  <si>
    <t>Көрсеткіштердің атауы*</t>
  </si>
  <si>
    <t>Өлшем бірлігі</t>
  </si>
  <si>
    <t>% ауытқу</t>
  </si>
  <si>
    <t>Ауытқудың себептері</t>
  </si>
  <si>
    <t xml:space="preserve">Тарифтік сметада көзделген </t>
  </si>
  <si>
    <t>Тарифтік сметаның нақты қалыптасқан көрсеткіштері</t>
  </si>
  <si>
    <t>№ р/с</t>
  </si>
  <si>
    <t xml:space="preserve">Тауарларды өндіруге және қызметтерді ұсынуға арналған шығындар, барлығы, </t>
  </si>
  <si>
    <t>мың теңге</t>
  </si>
  <si>
    <t>оның ішінде</t>
  </si>
  <si>
    <t xml:space="preserve">Материалдық шығындар, барлығы, </t>
  </si>
  <si>
    <t>Ыстық  судағы сатып алынған энергия</t>
  </si>
  <si>
    <t>Еңбекақы шығындары, барлығы</t>
  </si>
  <si>
    <t>Еңбекақы</t>
  </si>
  <si>
    <t>Әлеуметтік салық</t>
  </si>
  <si>
    <t>Басқа да шығындар, барлығы</t>
  </si>
  <si>
    <t>кеңсе шығындары</t>
  </si>
  <si>
    <t>Коммуналдық қызметтер</t>
  </si>
  <si>
    <t>Байланыс қызметтері</t>
  </si>
  <si>
    <t>Жабдықтар үстемесі бойынша барлық шығындар</t>
  </si>
  <si>
    <t>Барлық шығындар</t>
  </si>
  <si>
    <t>Барлық кірістер</t>
  </si>
  <si>
    <t>мың. Гкал</t>
  </si>
  <si>
    <t xml:space="preserve">Жабдықтар үстемесі </t>
  </si>
  <si>
    <t>теңге/Гкал</t>
  </si>
  <si>
    <t xml:space="preserve">Ұйымның атауы </t>
  </si>
  <si>
    <t>"Теплосервис-Ақсу" КМК</t>
  </si>
  <si>
    <t>Мекен-жайы</t>
  </si>
  <si>
    <t>Ақсу қ., Вокзальная көшесі, 5-үй</t>
  </si>
  <si>
    <t>Телефоны</t>
  </si>
  <si>
    <t xml:space="preserve">Электрондық пошта мекен-жайы </t>
  </si>
  <si>
    <t>teploservis_aksu@mail.ru</t>
  </si>
  <si>
    <t>Орындаушының аты-жөні</t>
  </si>
  <si>
    <t>М.О.</t>
  </si>
  <si>
    <t>Индексі ИТС-1</t>
  </si>
  <si>
    <t>Кезеңдігі: жартыжылдық</t>
  </si>
  <si>
    <t>Ұсынады: өңірлік электр желілік компанияны қоспағанда, табиғи монополия субъектілері</t>
  </si>
  <si>
    <t>Әкімшілік деректерді жинауға арналған нысан</t>
  </si>
  <si>
    <t>Жылу энергиясын жабдықтау қызметі бойынша тарифтік сметаның орындалуы туралы мәлімет</t>
  </si>
  <si>
    <t>1- қосымша</t>
  </si>
  <si>
    <t>бір жылғы деректерді жартыжылдық деректермен салыстыру</t>
  </si>
  <si>
    <t xml:space="preserve"> Көрсетілген қызмет көлемі                        - тұрғындар   үшін                                            -басқалар үшін</t>
  </si>
  <si>
    <t xml:space="preserve"> Тариф                                                                - тұрғындар  үшін                                                   -басқалар үшін</t>
  </si>
  <si>
    <t>Директор</t>
  </si>
  <si>
    <t>Жылу энергиясын беру және тарату</t>
  </si>
  <si>
    <t>Табиғи монополиялар субъектілерінің реттеліп көрсетілетін қызметтеріне (тауарларына,
жұмыстарына) тарифтердің (бағалардың, алымдар ставкаларының) шекті деңгейін және тарифтік сметаларды бекіту қағидаларына</t>
  </si>
  <si>
    <t>Нысан қайда ұсынылады: Қазақстан Республикасы Ұлттық экономика Министрлігінің Табиғи монополияларды реттеу Комитеті</t>
  </si>
  <si>
    <t>3919,90/5210,63</t>
  </si>
  <si>
    <t>2025 жылғы 1 жартыжылдық  ішіндегі есептік кезең</t>
  </si>
  <si>
    <t xml:space="preserve">Күні  2025 жылғы "23" шілде </t>
  </si>
  <si>
    <t xml:space="preserve">          В.В. Ковальчук</t>
  </si>
  <si>
    <t xml:space="preserve">                    Хасенова  60785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</si>
</sst>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u/>
      <sz val="10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1" applyFont="1" applyAlignment="1" applyProtection="1">
      <alignment horizontal="left"/>
    </xf>
    <xf numFmtId="0" fontId="5" fillId="0" borderId="0" xfId="0" applyFont="1" applyAlignment="1">
      <alignment horizontal="left"/>
    </xf>
    <xf numFmtId="49" fontId="6" fillId="0" borderId="0" xfId="0" applyNumberFormat="1" applyFont="1"/>
    <xf numFmtId="165" fontId="7" fillId="2" borderId="0" xfId="0" applyNumberFormat="1" applyFont="1" applyFill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left"/>
    </xf>
    <xf numFmtId="49" fontId="9" fillId="0" borderId="6" xfId="0" applyNumberFormat="1" applyFont="1" applyBorder="1"/>
    <xf numFmtId="49" fontId="10" fillId="0" borderId="6" xfId="0" applyNumberFormat="1" applyFont="1" applyFill="1" applyBorder="1"/>
    <xf numFmtId="49" fontId="10" fillId="0" borderId="6" xfId="0" applyNumberFormat="1" applyFont="1" applyBorder="1"/>
    <xf numFmtId="49" fontId="10" fillId="0" borderId="6" xfId="0" applyNumberFormat="1" applyFont="1" applyBorder="1" applyAlignment="1">
      <alignment vertical="center"/>
    </xf>
    <xf numFmtId="49" fontId="10" fillId="0" borderId="4" xfId="0" applyNumberFormat="1" applyFont="1" applyBorder="1" applyAlignment="1">
      <alignment vertical="center"/>
    </xf>
    <xf numFmtId="49" fontId="10" fillId="0" borderId="3" xfId="0" applyNumberFormat="1" applyFont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0" fontId="17" fillId="0" borderId="0" xfId="0" applyFont="1"/>
    <xf numFmtId="0" fontId="8" fillId="0" borderId="0" xfId="0" applyFont="1" applyAlignment="1">
      <alignment horizontal="center"/>
    </xf>
    <xf numFmtId="0" fontId="18" fillId="0" borderId="2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16" fontId="9" fillId="0" borderId="1" xfId="0" applyNumberFormat="1" applyFont="1" applyFill="1" applyBorder="1" applyAlignment="1">
      <alignment horizontal="left"/>
    </xf>
    <xf numFmtId="0" fontId="18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/>
    </xf>
    <xf numFmtId="0" fontId="9" fillId="0" borderId="6" xfId="0" applyFont="1" applyFill="1" applyBorder="1"/>
    <xf numFmtId="0" fontId="10" fillId="0" borderId="6" xfId="0" applyFont="1" applyFill="1" applyBorder="1" applyAlignment="1">
      <alignment horizontal="left"/>
    </xf>
    <xf numFmtId="49" fontId="9" fillId="0" borderId="4" xfId="0" applyNumberFormat="1" applyFont="1" applyFill="1" applyBorder="1"/>
    <xf numFmtId="0" fontId="0" fillId="3" borderId="0" xfId="0" applyFill="1"/>
    <xf numFmtId="16" fontId="9" fillId="0" borderId="7" xfId="0" applyNumberFormat="1" applyFont="1" applyFill="1" applyBorder="1" applyAlignment="1">
      <alignment horizontal="left"/>
    </xf>
    <xf numFmtId="164" fontId="13" fillId="0" borderId="4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/>
    </xf>
    <xf numFmtId="164" fontId="14" fillId="0" borderId="4" xfId="0" applyNumberFormat="1" applyFont="1" applyFill="1" applyBorder="1" applyAlignment="1">
      <alignment horizontal="center"/>
    </xf>
    <xf numFmtId="164" fontId="13" fillId="0" borderId="4" xfId="0" applyNumberFormat="1" applyFont="1" applyFill="1" applyBorder="1" applyAlignment="1">
      <alignment horizontal="center"/>
    </xf>
    <xf numFmtId="164" fontId="13" fillId="0" borderId="4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/>
    </xf>
    <xf numFmtId="165" fontId="10" fillId="3" borderId="5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/>
    </xf>
    <xf numFmtId="1" fontId="10" fillId="3" borderId="3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1" fontId="10" fillId="3" borderId="4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10" fillId="0" borderId="3" xfId="0" applyFont="1" applyBorder="1"/>
    <xf numFmtId="0" fontId="9" fillId="3" borderId="9" xfId="0" applyFont="1" applyFill="1" applyBorder="1"/>
    <xf numFmtId="0" fontId="9" fillId="3" borderId="7" xfId="0" applyFont="1" applyFill="1" applyBorder="1"/>
    <xf numFmtId="0" fontId="10" fillId="3" borderId="3" xfId="0" applyFont="1" applyFill="1" applyBorder="1"/>
    <xf numFmtId="0" fontId="9" fillId="3" borderId="3" xfId="0" applyFont="1" applyFill="1" applyBorder="1"/>
    <xf numFmtId="0" fontId="9" fillId="3" borderId="5" xfId="0" applyFont="1" applyFill="1" applyBorder="1"/>
    <xf numFmtId="0" fontId="10" fillId="3" borderId="5" xfId="0" applyFont="1" applyFill="1" applyBorder="1"/>
    <xf numFmtId="0" fontId="9" fillId="3" borderId="5" xfId="0" applyFont="1" applyFill="1" applyBorder="1" applyAlignment="1">
      <alignment wrapText="1"/>
    </xf>
    <xf numFmtId="0" fontId="9" fillId="0" borderId="5" xfId="0" applyFont="1" applyFill="1" applyBorder="1"/>
    <xf numFmtId="0" fontId="10" fillId="0" borderId="5" xfId="0" applyFont="1" applyFill="1" applyBorder="1"/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164" fontId="10" fillId="2" borderId="4" xfId="0" applyNumberFormat="1" applyFont="1" applyFill="1" applyBorder="1" applyAlignment="1">
      <alignment horizontal="left" vertical="center"/>
    </xf>
    <xf numFmtId="164" fontId="10" fillId="2" borderId="4" xfId="0" applyNumberFormat="1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left" vertical="center"/>
    </xf>
    <xf numFmtId="164" fontId="10" fillId="3" borderId="4" xfId="0" applyNumberFormat="1" applyFont="1" applyFill="1" applyBorder="1" applyAlignment="1">
      <alignment horizontal="left"/>
    </xf>
    <xf numFmtId="164" fontId="9" fillId="3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left"/>
    </xf>
    <xf numFmtId="0" fontId="10" fillId="0" borderId="3" xfId="0" applyFont="1" applyBorder="1" applyAlignment="1">
      <alignment vertical="center" wrapText="1"/>
    </xf>
    <xf numFmtId="164" fontId="10" fillId="2" borderId="2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/>
    </xf>
    <xf numFmtId="1" fontId="10" fillId="2" borderId="10" xfId="0" applyNumberFormat="1" applyFont="1" applyFill="1" applyBorder="1" applyAlignment="1">
      <alignment horizontal="center" vertical="center"/>
    </xf>
    <xf numFmtId="1" fontId="10" fillId="3" borderId="10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1" fontId="10" fillId="0" borderId="4" xfId="0" applyNumberFormat="1" applyFont="1" applyFill="1" applyBorder="1" applyAlignment="1">
      <alignment horizontal="center"/>
    </xf>
    <xf numFmtId="1" fontId="22" fillId="3" borderId="4" xfId="0" applyNumberFormat="1" applyFont="1" applyFill="1" applyBorder="1" applyAlignment="1">
      <alignment horizontal="center"/>
    </xf>
    <xf numFmtId="1" fontId="22" fillId="3" borderId="5" xfId="0" applyNumberFormat="1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3" fontId="12" fillId="3" borderId="5" xfId="0" applyNumberFormat="1" applyFont="1" applyFill="1" applyBorder="1" applyAlignment="1">
      <alignment horizontal="center"/>
    </xf>
    <xf numFmtId="1" fontId="9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1" fontId="12" fillId="3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20" fillId="0" borderId="0" xfId="1" applyFont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ploservis_aksu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37" zoomScale="120" zoomScaleNormal="120" workbookViewId="0">
      <selection activeCell="E18" sqref="E18"/>
    </sheetView>
  </sheetViews>
  <sheetFormatPr defaultRowHeight="15" x14ac:dyDescent="0.25"/>
  <cols>
    <col min="1" max="1" width="5.140625" customWidth="1"/>
    <col min="2" max="2" width="33.42578125" customWidth="1"/>
    <col min="4" max="4" width="12.5703125" customWidth="1"/>
    <col min="5" max="5" width="17.28515625" customWidth="1"/>
    <col min="7" max="7" width="24.140625" customWidth="1"/>
    <col min="10" max="10" width="10" bestFit="1" customWidth="1"/>
  </cols>
  <sheetData>
    <row r="1" spans="1:8" ht="13.5" customHeight="1" x14ac:dyDescent="0.25">
      <c r="A1" s="1"/>
      <c r="B1" s="2"/>
      <c r="C1" s="3"/>
      <c r="D1" s="3"/>
      <c r="E1" s="95" t="s">
        <v>56</v>
      </c>
      <c r="F1" s="95"/>
      <c r="G1" s="95"/>
    </row>
    <row r="2" spans="1:8" ht="30" customHeight="1" x14ac:dyDescent="0.25">
      <c r="A2" s="4"/>
      <c r="B2" s="2"/>
      <c r="C2" s="3"/>
      <c r="D2" s="3"/>
      <c r="E2" s="99" t="s">
        <v>62</v>
      </c>
      <c r="F2" s="99"/>
      <c r="G2" s="99"/>
      <c r="H2" s="99"/>
    </row>
    <row r="3" spans="1:8" ht="15" customHeight="1" x14ac:dyDescent="0.25">
      <c r="A3" s="1"/>
      <c r="B3" s="97" t="s">
        <v>54</v>
      </c>
      <c r="C3" s="97"/>
      <c r="D3" s="97"/>
      <c r="E3" s="97"/>
      <c r="F3" s="97"/>
      <c r="G3" s="97"/>
    </row>
    <row r="4" spans="1:8" ht="12" customHeight="1" x14ac:dyDescent="0.25">
      <c r="A4" s="1"/>
      <c r="B4" s="98" t="s">
        <v>55</v>
      </c>
      <c r="C4" s="98"/>
      <c r="D4" s="98"/>
      <c r="E4" s="98"/>
      <c r="F4" s="98"/>
      <c r="G4" s="98"/>
      <c r="H4" s="98"/>
    </row>
    <row r="5" spans="1:8" ht="13.5" customHeight="1" x14ac:dyDescent="0.25">
      <c r="A5" s="5"/>
      <c r="B5" s="97" t="s">
        <v>65</v>
      </c>
      <c r="C5" s="97"/>
      <c r="D5" s="97"/>
      <c r="E5" s="97"/>
      <c r="F5" s="97"/>
      <c r="G5" s="97"/>
    </row>
    <row r="6" spans="1:8" ht="12.75" customHeight="1" x14ac:dyDescent="0.25">
      <c r="A6" s="5"/>
      <c r="B6" s="23" t="s">
        <v>51</v>
      </c>
      <c r="C6" s="21"/>
      <c r="D6" s="21"/>
      <c r="E6" s="21"/>
      <c r="F6" s="21"/>
    </row>
    <row r="7" spans="1:8" ht="9.75" customHeight="1" x14ac:dyDescent="0.25">
      <c r="A7" s="5"/>
      <c r="B7" s="23" t="s">
        <v>52</v>
      </c>
      <c r="C7" s="21"/>
      <c r="D7" s="21"/>
      <c r="E7" s="21"/>
      <c r="F7" s="21"/>
    </row>
    <row r="8" spans="1:8" ht="11.25" customHeight="1" x14ac:dyDescent="0.25">
      <c r="A8" s="5"/>
      <c r="B8" s="96" t="s">
        <v>53</v>
      </c>
      <c r="C8" s="96"/>
      <c r="D8" s="96"/>
      <c r="E8" s="96"/>
      <c r="F8" s="96"/>
      <c r="G8" s="96"/>
    </row>
    <row r="9" spans="1:8" ht="10.9" customHeight="1" x14ac:dyDescent="0.25">
      <c r="A9" s="5"/>
      <c r="B9" s="96" t="s">
        <v>63</v>
      </c>
      <c r="C9" s="96"/>
      <c r="D9" s="96"/>
      <c r="E9" s="96"/>
      <c r="F9" s="96"/>
    </row>
    <row r="10" spans="1:8" ht="15.75" customHeight="1" x14ac:dyDescent="0.25">
      <c r="A10" s="100" t="s">
        <v>23</v>
      </c>
      <c r="B10" s="100" t="s">
        <v>17</v>
      </c>
      <c r="C10" s="100" t="s">
        <v>18</v>
      </c>
      <c r="D10" s="100" t="s">
        <v>21</v>
      </c>
      <c r="E10" s="100" t="s">
        <v>22</v>
      </c>
      <c r="F10" s="101" t="s">
        <v>19</v>
      </c>
      <c r="G10" s="101" t="s">
        <v>20</v>
      </c>
    </row>
    <row r="11" spans="1:8" ht="44.25" customHeight="1" x14ac:dyDescent="0.25">
      <c r="A11" s="100"/>
      <c r="B11" s="100"/>
      <c r="C11" s="100"/>
      <c r="D11" s="100"/>
      <c r="E11" s="100"/>
      <c r="F11" s="101"/>
      <c r="G11" s="101"/>
    </row>
    <row r="12" spans="1:8" ht="12" customHeight="1" thickBot="1" x14ac:dyDescent="0.3">
      <c r="A12" s="68">
        <v>1</v>
      </c>
      <c r="B12" s="69">
        <v>2</v>
      </c>
      <c r="C12" s="69">
        <v>3</v>
      </c>
      <c r="D12" s="69">
        <v>4</v>
      </c>
      <c r="E12" s="68">
        <v>5</v>
      </c>
      <c r="F12" s="70">
        <v>6</v>
      </c>
      <c r="G12" s="70">
        <v>7</v>
      </c>
    </row>
    <row r="13" spans="1:8" ht="29.25" customHeight="1" x14ac:dyDescent="0.25">
      <c r="A13" s="8" t="s">
        <v>0</v>
      </c>
      <c r="B13" s="66" t="s">
        <v>24</v>
      </c>
      <c r="C13" s="67" t="s">
        <v>25</v>
      </c>
      <c r="D13" s="71">
        <f>D15+D19+D23+D24</f>
        <v>79684</v>
      </c>
      <c r="E13" s="72">
        <f>E15+E19+E23+E24</f>
        <v>50569</v>
      </c>
      <c r="F13" s="32">
        <f t="shared" ref="F13:F15" si="0">(E13/D13*100)-100</f>
        <v>-36.538075397821387</v>
      </c>
      <c r="G13" s="22" t="s">
        <v>57</v>
      </c>
    </row>
    <row r="14" spans="1:8" ht="11.25" customHeight="1" x14ac:dyDescent="0.25">
      <c r="A14" s="8"/>
      <c r="B14" s="47" t="s">
        <v>26</v>
      </c>
      <c r="C14" s="61"/>
      <c r="D14" s="73"/>
      <c r="E14" s="42"/>
      <c r="F14" s="33"/>
      <c r="G14" s="22"/>
    </row>
    <row r="15" spans="1:8" ht="22.5" customHeight="1" x14ac:dyDescent="0.25">
      <c r="A15" s="9">
        <v>1</v>
      </c>
      <c r="B15" s="48" t="s">
        <v>27</v>
      </c>
      <c r="C15" s="60" t="s">
        <v>25</v>
      </c>
      <c r="D15" s="74">
        <f>D17+D18</f>
        <v>66340</v>
      </c>
      <c r="E15" s="43">
        <f>E17+E18</f>
        <v>43037</v>
      </c>
      <c r="F15" s="33">
        <f t="shared" si="0"/>
        <v>-35.126620440156771</v>
      </c>
      <c r="G15" s="22" t="s">
        <v>57</v>
      </c>
    </row>
    <row r="16" spans="1:8" ht="12" customHeight="1" x14ac:dyDescent="0.25">
      <c r="A16" s="9"/>
      <c r="B16" s="47" t="s">
        <v>26</v>
      </c>
      <c r="C16" s="61"/>
      <c r="D16" s="74"/>
      <c r="E16" s="44"/>
      <c r="F16" s="33"/>
      <c r="G16" s="22"/>
    </row>
    <row r="17" spans="1:8" ht="20.25" customHeight="1" x14ac:dyDescent="0.25">
      <c r="A17" s="24" t="s">
        <v>1</v>
      </c>
      <c r="B17" s="49" t="s">
        <v>28</v>
      </c>
      <c r="C17" s="62" t="s">
        <v>25</v>
      </c>
      <c r="D17" s="75">
        <v>34115</v>
      </c>
      <c r="E17" s="76">
        <v>25993</v>
      </c>
      <c r="F17" s="34">
        <f>(E17/D17*100)-100</f>
        <v>-23.807709218818701</v>
      </c>
      <c r="G17" s="25" t="s">
        <v>57</v>
      </c>
    </row>
    <row r="18" spans="1:8" ht="33" customHeight="1" x14ac:dyDescent="0.25">
      <c r="A18" s="31" t="s">
        <v>2</v>
      </c>
      <c r="B18" s="50" t="s">
        <v>61</v>
      </c>
      <c r="C18" s="62" t="s">
        <v>25</v>
      </c>
      <c r="D18" s="75">
        <v>32225</v>
      </c>
      <c r="E18" s="76">
        <v>17044</v>
      </c>
      <c r="F18" s="35">
        <f t="shared" ref="F18:F33" si="1">(E18/D18*100)-100</f>
        <v>-47.109387121799841</v>
      </c>
      <c r="G18" s="25" t="s">
        <v>57</v>
      </c>
    </row>
    <row r="19" spans="1:8" ht="19.5" customHeight="1" x14ac:dyDescent="0.25">
      <c r="A19" s="41">
        <v>2</v>
      </c>
      <c r="B19" s="51" t="s">
        <v>29</v>
      </c>
      <c r="C19" s="60" t="s">
        <v>25</v>
      </c>
      <c r="D19" s="77">
        <f>D21+D22</f>
        <v>13107</v>
      </c>
      <c r="E19" s="78">
        <f>E21+E22</f>
        <v>7431</v>
      </c>
      <c r="F19" s="35">
        <f t="shared" si="1"/>
        <v>-43.305104142824447</v>
      </c>
      <c r="G19" s="25" t="s">
        <v>57</v>
      </c>
    </row>
    <row r="20" spans="1:8" ht="10.5" customHeight="1" x14ac:dyDescent="0.25">
      <c r="A20" s="26"/>
      <c r="B20" s="52" t="s">
        <v>26</v>
      </c>
      <c r="C20" s="63"/>
      <c r="D20" s="77"/>
      <c r="E20" s="79"/>
      <c r="F20" s="35"/>
      <c r="G20" s="25"/>
    </row>
    <row r="21" spans="1:8" ht="19.5" customHeight="1" x14ac:dyDescent="0.25">
      <c r="A21" s="27" t="s">
        <v>3</v>
      </c>
      <c r="B21" s="53" t="s">
        <v>30</v>
      </c>
      <c r="C21" s="62" t="s">
        <v>25</v>
      </c>
      <c r="D21" s="80">
        <v>12075</v>
      </c>
      <c r="E21" s="81">
        <v>6500</v>
      </c>
      <c r="F21" s="35">
        <f t="shared" si="1"/>
        <v>-46.169772256728777</v>
      </c>
      <c r="G21" s="25" t="s">
        <v>57</v>
      </c>
    </row>
    <row r="22" spans="1:8" ht="19.5" customHeight="1" x14ac:dyDescent="0.25">
      <c r="A22" s="27" t="s">
        <v>4</v>
      </c>
      <c r="B22" s="53" t="s">
        <v>31</v>
      </c>
      <c r="C22" s="62" t="s">
        <v>25</v>
      </c>
      <c r="D22" s="82">
        <v>1032</v>
      </c>
      <c r="E22" s="76">
        <v>931</v>
      </c>
      <c r="F22" s="35">
        <f t="shared" si="1"/>
        <v>-9.7868217054263482</v>
      </c>
      <c r="G22" s="25" t="s">
        <v>57</v>
      </c>
    </row>
    <row r="23" spans="1:8" ht="20.25" customHeight="1" x14ac:dyDescent="0.25">
      <c r="A23" s="28">
        <v>3</v>
      </c>
      <c r="B23" s="54" t="s">
        <v>5</v>
      </c>
      <c r="C23" s="60" t="s">
        <v>25</v>
      </c>
      <c r="D23" s="83">
        <v>31</v>
      </c>
      <c r="E23" s="84">
        <v>0</v>
      </c>
      <c r="F23" s="35">
        <f t="shared" si="1"/>
        <v>-100</v>
      </c>
      <c r="G23" s="25" t="s">
        <v>57</v>
      </c>
    </row>
    <row r="24" spans="1:8" ht="19.5" customHeight="1" x14ac:dyDescent="0.25">
      <c r="A24" s="29" t="s">
        <v>13</v>
      </c>
      <c r="B24" s="54" t="s">
        <v>32</v>
      </c>
      <c r="C24" s="60" t="s">
        <v>25</v>
      </c>
      <c r="D24" s="83">
        <f>D26+D27+D28</f>
        <v>206</v>
      </c>
      <c r="E24" s="85">
        <f>E26+E27+E28</f>
        <v>101</v>
      </c>
      <c r="F24" s="35">
        <f t="shared" si="1"/>
        <v>-50.970873786407765</v>
      </c>
      <c r="G24" s="25" t="s">
        <v>57</v>
      </c>
    </row>
    <row r="25" spans="1:8" ht="12.75" customHeight="1" x14ac:dyDescent="0.25">
      <c r="A25" s="29"/>
      <c r="B25" s="53" t="s">
        <v>26</v>
      </c>
      <c r="C25" s="64"/>
      <c r="D25" s="75"/>
      <c r="E25" s="86"/>
      <c r="F25" s="35"/>
      <c r="G25" s="25"/>
    </row>
    <row r="26" spans="1:8" ht="21" customHeight="1" x14ac:dyDescent="0.25">
      <c r="A26" s="29" t="s">
        <v>14</v>
      </c>
      <c r="B26" s="55" t="s">
        <v>33</v>
      </c>
      <c r="C26" s="62" t="s">
        <v>25</v>
      </c>
      <c r="D26" s="87">
        <v>44</v>
      </c>
      <c r="E26" s="88">
        <v>0</v>
      </c>
      <c r="F26" s="36">
        <f t="shared" si="1"/>
        <v>-100</v>
      </c>
      <c r="G26" s="25" t="s">
        <v>57</v>
      </c>
    </row>
    <row r="27" spans="1:8" ht="21" customHeight="1" x14ac:dyDescent="0.25">
      <c r="A27" s="29" t="s">
        <v>15</v>
      </c>
      <c r="B27" s="55" t="s">
        <v>34</v>
      </c>
      <c r="C27" s="62" t="s">
        <v>25</v>
      </c>
      <c r="D27" s="89">
        <v>146</v>
      </c>
      <c r="E27" s="76">
        <v>48</v>
      </c>
      <c r="F27" s="35">
        <f t="shared" si="1"/>
        <v>-67.123287671232873</v>
      </c>
      <c r="G27" s="25" t="s">
        <v>57</v>
      </c>
    </row>
    <row r="28" spans="1:8" ht="21" customHeight="1" x14ac:dyDescent="0.25">
      <c r="A28" s="29" t="s">
        <v>16</v>
      </c>
      <c r="B28" s="55" t="s">
        <v>35</v>
      </c>
      <c r="C28" s="62" t="s">
        <v>25</v>
      </c>
      <c r="D28" s="89">
        <v>16</v>
      </c>
      <c r="E28" s="76">
        <v>53</v>
      </c>
      <c r="F28" s="35">
        <f t="shared" si="1"/>
        <v>231.25</v>
      </c>
      <c r="G28" s="25" t="s">
        <v>57</v>
      </c>
    </row>
    <row r="29" spans="1:8" ht="33" customHeight="1" x14ac:dyDescent="0.25">
      <c r="A29" s="11" t="s">
        <v>6</v>
      </c>
      <c r="B29" s="54" t="s">
        <v>36</v>
      </c>
      <c r="C29" s="60" t="s">
        <v>25</v>
      </c>
      <c r="D29" s="90">
        <f>D19+D24+D23</f>
        <v>13344</v>
      </c>
      <c r="E29" s="79">
        <f>E19+E24+E23</f>
        <v>7532</v>
      </c>
      <c r="F29" s="33">
        <f t="shared" si="1"/>
        <v>-43.555155875299754</v>
      </c>
      <c r="G29" s="22" t="s">
        <v>57</v>
      </c>
    </row>
    <row r="30" spans="1:8" ht="12.75" customHeight="1" x14ac:dyDescent="0.25">
      <c r="A30" s="10"/>
      <c r="B30" s="56"/>
      <c r="C30" s="65"/>
      <c r="D30" s="89"/>
      <c r="E30" s="39"/>
      <c r="F30" s="33"/>
      <c r="G30" s="22"/>
    </row>
    <row r="31" spans="1:8" ht="30" customHeight="1" x14ac:dyDescent="0.25">
      <c r="A31" s="12" t="s">
        <v>7</v>
      </c>
      <c r="B31" s="57" t="s">
        <v>37</v>
      </c>
      <c r="C31" s="60" t="s">
        <v>25</v>
      </c>
      <c r="D31" s="77">
        <f>D15+D19+D23+D24+D30</f>
        <v>79684</v>
      </c>
      <c r="E31" s="45">
        <f>E15+E19+E23+E24+E30</f>
        <v>50569</v>
      </c>
      <c r="F31" s="33">
        <f t="shared" si="1"/>
        <v>-36.538075397821387</v>
      </c>
      <c r="G31" s="22" t="s">
        <v>57</v>
      </c>
    </row>
    <row r="32" spans="1:8" ht="30.75" customHeight="1" x14ac:dyDescent="0.25">
      <c r="A32" s="13" t="s">
        <v>8</v>
      </c>
      <c r="B32" s="58" t="s">
        <v>38</v>
      </c>
      <c r="C32" s="60" t="s">
        <v>25</v>
      </c>
      <c r="D32" s="91">
        <v>79684</v>
      </c>
      <c r="E32" s="37">
        <v>41205</v>
      </c>
      <c r="F32" s="32">
        <f t="shared" si="1"/>
        <v>-48.289493499322319</v>
      </c>
      <c r="G32" s="22" t="s">
        <v>57</v>
      </c>
      <c r="H32" s="30"/>
    </row>
    <row r="33" spans="1:9" ht="37.5" customHeight="1" x14ac:dyDescent="0.25">
      <c r="A33" s="14" t="s">
        <v>9</v>
      </c>
      <c r="B33" s="59" t="s">
        <v>58</v>
      </c>
      <c r="C33" s="60" t="s">
        <v>39</v>
      </c>
      <c r="D33" s="92">
        <v>18.436</v>
      </c>
      <c r="E33" s="40">
        <v>9.7509999999999994</v>
      </c>
      <c r="F33" s="32">
        <f t="shared" si="1"/>
        <v>-47.108917335647646</v>
      </c>
      <c r="G33" s="22" t="s">
        <v>57</v>
      </c>
      <c r="I33" s="7"/>
    </row>
    <row r="34" spans="1:9" ht="35.25" customHeight="1" x14ac:dyDescent="0.25">
      <c r="A34" s="15" t="s">
        <v>10</v>
      </c>
      <c r="B34" s="58" t="s">
        <v>40</v>
      </c>
      <c r="C34" s="60" t="s">
        <v>41</v>
      </c>
      <c r="D34" s="93">
        <f>D29/D33</f>
        <v>723.80125840746371</v>
      </c>
      <c r="E34" s="38">
        <v>337.98</v>
      </c>
      <c r="F34" s="32">
        <f>(E34/D34*100)-100</f>
        <v>-53.304861510791369</v>
      </c>
      <c r="G34" s="22" t="s">
        <v>57</v>
      </c>
    </row>
    <row r="35" spans="1:9" ht="62.25" customHeight="1" x14ac:dyDescent="0.25">
      <c r="A35" s="16" t="s">
        <v>11</v>
      </c>
      <c r="B35" s="59" t="s">
        <v>59</v>
      </c>
      <c r="C35" s="60" t="s">
        <v>41</v>
      </c>
      <c r="D35" s="94" t="s">
        <v>64</v>
      </c>
      <c r="E35" s="46" t="s">
        <v>64</v>
      </c>
      <c r="F35" s="32"/>
      <c r="G35" s="22"/>
    </row>
    <row r="36" spans="1:9" x14ac:dyDescent="0.25">
      <c r="A36" s="6"/>
      <c r="B36" s="17" t="s">
        <v>42</v>
      </c>
      <c r="C36" s="103" t="s">
        <v>43</v>
      </c>
      <c r="D36" s="103"/>
      <c r="E36" s="103"/>
    </row>
    <row r="37" spans="1:9" x14ac:dyDescent="0.25">
      <c r="B37" s="18" t="s">
        <v>44</v>
      </c>
      <c r="C37" s="102" t="s">
        <v>45</v>
      </c>
      <c r="D37" s="102"/>
      <c r="E37" s="102"/>
    </row>
    <row r="38" spans="1:9" x14ac:dyDescent="0.25">
      <c r="B38" s="19" t="s">
        <v>46</v>
      </c>
      <c r="C38" s="104" t="s">
        <v>12</v>
      </c>
      <c r="D38" s="104"/>
      <c r="E38" s="104"/>
    </row>
    <row r="39" spans="1:9" x14ac:dyDescent="0.25">
      <c r="B39" s="18" t="s">
        <v>47</v>
      </c>
      <c r="C39" s="105" t="s">
        <v>48</v>
      </c>
      <c r="D39" s="102"/>
      <c r="E39" s="102"/>
    </row>
    <row r="40" spans="1:9" x14ac:dyDescent="0.25">
      <c r="B40" s="18" t="s">
        <v>49</v>
      </c>
      <c r="C40" s="102" t="s">
        <v>68</v>
      </c>
      <c r="D40" s="102"/>
      <c r="E40" s="102"/>
    </row>
    <row r="41" spans="1:9" x14ac:dyDescent="0.25">
      <c r="B41" s="18" t="s">
        <v>60</v>
      </c>
      <c r="C41" s="102" t="s">
        <v>67</v>
      </c>
      <c r="D41" s="102"/>
      <c r="E41" s="102"/>
    </row>
    <row r="42" spans="1:9" x14ac:dyDescent="0.25">
      <c r="B42" s="18" t="s">
        <v>66</v>
      </c>
      <c r="C42" s="20"/>
      <c r="D42" s="20"/>
      <c r="E42" s="20"/>
    </row>
    <row r="43" spans="1:9" x14ac:dyDescent="0.25">
      <c r="B43" s="18" t="s">
        <v>50</v>
      </c>
      <c r="C43" s="20"/>
      <c r="D43" s="20"/>
      <c r="E43" s="20"/>
    </row>
  </sheetData>
  <mergeCells count="20">
    <mergeCell ref="C41:E41"/>
    <mergeCell ref="G10:G11"/>
    <mergeCell ref="C36:E36"/>
    <mergeCell ref="C37:E37"/>
    <mergeCell ref="C38:E38"/>
    <mergeCell ref="C39:E39"/>
    <mergeCell ref="C40:E40"/>
    <mergeCell ref="B9:F9"/>
    <mergeCell ref="A10:A11"/>
    <mergeCell ref="B10:B11"/>
    <mergeCell ref="C10:C11"/>
    <mergeCell ref="D10:D11"/>
    <mergeCell ref="E10:E11"/>
    <mergeCell ref="F10:F11"/>
    <mergeCell ref="E1:G1"/>
    <mergeCell ref="B8:G8"/>
    <mergeCell ref="B3:G3"/>
    <mergeCell ref="B4:H4"/>
    <mergeCell ref="B5:G5"/>
    <mergeCell ref="E2:H2"/>
  </mergeCells>
  <hyperlinks>
    <hyperlink ref="C39" r:id="rId1"/>
  </hyperlinks>
  <pageMargins left="0.23622047244094491" right="0.23622047244094491" top="0.74803149606299213" bottom="0.74803149606299213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 год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2022-07-20T08:54:43Z</cp:lastPrinted>
  <dcterms:created xsi:type="dcterms:W3CDTF">2015-11-04T11:10:16Z</dcterms:created>
  <dcterms:modified xsi:type="dcterms:W3CDTF">2025-07-28T02:10:48Z</dcterms:modified>
</cp:coreProperties>
</file>