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2 полугодие 2020г" sheetId="10" r:id="rId1"/>
  </sheets>
  <calcPr calcId="145621"/>
</workbook>
</file>

<file path=xl/calcChain.xml><?xml version="1.0" encoding="utf-8"?>
<calcChain xmlns="http://schemas.openxmlformats.org/spreadsheetml/2006/main">
  <c r="F36" i="10" l="1"/>
  <c r="F35" i="10"/>
  <c r="F34" i="10"/>
  <c r="E34" i="10"/>
  <c r="D34" i="10"/>
  <c r="D32" i="10"/>
  <c r="F31" i="10"/>
  <c r="F30" i="10"/>
  <c r="F29" i="10"/>
  <c r="E27" i="10"/>
  <c r="F27" i="10" s="1"/>
  <c r="F26" i="10"/>
  <c r="F25" i="10"/>
  <c r="F24" i="10"/>
  <c r="E23" i="10"/>
  <c r="F23" i="10" s="1"/>
  <c r="D23" i="10"/>
  <c r="F22" i="10"/>
  <c r="E20" i="10"/>
  <c r="F20" i="10" s="1"/>
  <c r="F19" i="10"/>
  <c r="F18" i="10"/>
  <c r="E16" i="10"/>
  <c r="F16" i="10" s="1"/>
  <c r="D16" i="10"/>
  <c r="D14" i="10"/>
  <c r="E32" i="10" l="1"/>
  <c r="F32" i="10" s="1"/>
  <c r="E14" i="10"/>
  <c r="F14" i="10" s="1"/>
</calcChain>
</file>

<file path=xl/sharedStrings.xml><?xml version="1.0" encoding="utf-8"?>
<sst xmlns="http://schemas.openxmlformats.org/spreadsheetml/2006/main" count="111" uniqueCount="78">
  <si>
    <t>№ п/п</t>
  </si>
  <si>
    <t>I</t>
  </si>
  <si>
    <t>1. 1.</t>
  </si>
  <si>
    <t>1. 2.</t>
  </si>
  <si>
    <t>2.1.</t>
  </si>
  <si>
    <t>2.1.1.</t>
  </si>
  <si>
    <t>2.1.2.</t>
  </si>
  <si>
    <t>2.2.</t>
  </si>
  <si>
    <t xml:space="preserve">Амортизация </t>
  </si>
  <si>
    <t>4.1.</t>
  </si>
  <si>
    <t>II</t>
  </si>
  <si>
    <t>III</t>
  </si>
  <si>
    <t>IV</t>
  </si>
  <si>
    <t>V</t>
  </si>
  <si>
    <t>VI</t>
  </si>
  <si>
    <t>VII</t>
  </si>
  <si>
    <t>Тариф</t>
  </si>
  <si>
    <t>8(71837)50130</t>
  </si>
  <si>
    <t>teploservis_aksu@mail.ru</t>
  </si>
  <si>
    <t>Көрсеткіштердің атауы*</t>
  </si>
  <si>
    <t>Өлшем бірлігі</t>
  </si>
  <si>
    <t>Бекітілген тарифтік сметада көзделген</t>
  </si>
  <si>
    <t>Тарифтік сметаның нақты қалыптасқан көрсеткіштері</t>
  </si>
  <si>
    <t xml:space="preserve">Тауарларды өндіруге және қызметтерді ұсынуға арналған шығындар, барлығы, </t>
  </si>
  <si>
    <t>оның ішінде</t>
  </si>
  <si>
    <t xml:space="preserve">Материалдық шығындар, барлығы, </t>
  </si>
  <si>
    <t>мың теңге</t>
  </si>
  <si>
    <t>теңге</t>
  </si>
  <si>
    <t>адам</t>
  </si>
  <si>
    <t>теңге/Гкал</t>
  </si>
  <si>
    <t>мың. Гкал</t>
  </si>
  <si>
    <t xml:space="preserve">          Табиғи монополиялар субъектілерінің реттеліп көрсетілетін қызметтеріне (тауарларына,
жұмыстарына) тарифтердің (бағалардың, алымдар ставкаларының) шекті деңгейін
және тарифтік сметаларды бекіту қағидаларына
</t>
  </si>
  <si>
    <t>1- қосымша</t>
  </si>
  <si>
    <t>Жылу энергиясын жабдықтау қызметі бойынша тарифтік сметаның орындалуы туралы мәлімет</t>
  </si>
  <si>
    <t>Әкімшілік деректерді жинауға арналған нысан</t>
  </si>
  <si>
    <t>Ауытқудың себептері</t>
  </si>
  <si>
    <t>% ауытқу</t>
  </si>
  <si>
    <t>Индексі ИТС-1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</si>
  <si>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</si>
  <si>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</si>
  <si>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</t>
  </si>
  <si>
    <t>Ұсыну мерзімі - жергілікті электрожүйе компанияларын қоспағанда, жыл сайын есептік кезеңнің 1 мамырынан кеш емес</t>
  </si>
  <si>
    <t>Ыстық  судағы сатып алынған энергия</t>
  </si>
  <si>
    <t>Жылу энергиясын бөлу мен тарату</t>
  </si>
  <si>
    <t>Еңбекақы шығындары, барлығы</t>
  </si>
  <si>
    <t>Еңбекақы</t>
  </si>
  <si>
    <t>Орташа жалақы</t>
  </si>
  <si>
    <t>Саны</t>
  </si>
  <si>
    <t>Әлеуметтік салық</t>
  </si>
  <si>
    <t>мың. теңге</t>
  </si>
  <si>
    <t>Басқа да шығындар, барлығы</t>
  </si>
  <si>
    <t>кеңсе шығындары</t>
  </si>
  <si>
    <t>4.2</t>
  </si>
  <si>
    <t>Коммуналдық қызметтер</t>
  </si>
  <si>
    <t>4.3</t>
  </si>
  <si>
    <t>Байланыс қызметтері</t>
  </si>
  <si>
    <t>Жабдықтар үстемесі бойынша барлық шығындар</t>
  </si>
  <si>
    <t>Барлық шығын</t>
  </si>
  <si>
    <t>Барлық кіріс</t>
  </si>
  <si>
    <t>Көрсетілген қызмет көлемі</t>
  </si>
  <si>
    <t>Жабдықтау үстемесі</t>
  </si>
  <si>
    <t xml:space="preserve">Ұйымның атауы </t>
  </si>
  <si>
    <t>Мекен-жайы</t>
  </si>
  <si>
    <t>Телефоны</t>
  </si>
  <si>
    <t xml:space="preserve">Электрондық пошта мекен-жайы </t>
  </si>
  <si>
    <t>Орындаушының аты-жөні</t>
  </si>
  <si>
    <t>Жетекші</t>
  </si>
  <si>
    <t>М.О.</t>
  </si>
  <si>
    <t>"Теплосервис-Ақсу" КМК</t>
  </si>
  <si>
    <t>Ақсу қ., Вокзальная көшесі, 5-үй</t>
  </si>
  <si>
    <t>_________ А. А. Түгелбаев</t>
  </si>
  <si>
    <t>Хасенова  60785</t>
  </si>
  <si>
    <t>2020 жылдың 2 жартыжылдығы ішіндегі есептік кезең</t>
  </si>
  <si>
    <t>377,35/162,93</t>
  </si>
  <si>
    <t>01.01.2020 ж. бастап 31.03.2020 ж.  дейін/ 01.04.2020 ж. бастап 30.06. 2020 ж. дейін/01.01.2020 ж.</t>
  </si>
  <si>
    <t>тұрғындар үшін 01.01.2020 ж. - 2323,81; 31.03.2020 ж. - 2091,43; 01.04.2020 ж. бастап 30.06.2020 ж. дейін 2537,22</t>
  </si>
  <si>
    <t>Күні  "28" желтоқсан 2020  жыл</t>
  </si>
  <si>
    <t xml:space="preserve">бір жыл ішіндегі деректерді  жартыжылмен салыстыру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</si>
</sst>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1E1E1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49" fontId="6" fillId="0" borderId="0" xfId="0" applyNumberFormat="1" applyFont="1"/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/>
    </xf>
    <xf numFmtId="0" fontId="9" fillId="0" borderId="4" xfId="0" applyFont="1" applyBorder="1"/>
    <xf numFmtId="0" fontId="10" fillId="0" borderId="5" xfId="0" applyFont="1" applyBorder="1" applyAlignment="1">
      <alignment vertical="center" wrapText="1"/>
    </xf>
    <xf numFmtId="164" fontId="10" fillId="2" borderId="6" xfId="0" applyNumberFormat="1" applyFont="1" applyFill="1" applyBorder="1" applyAlignment="1">
      <alignment horizontal="left" vertical="center"/>
    </xf>
    <xf numFmtId="1" fontId="10" fillId="2" borderId="5" xfId="0" applyNumberFormat="1" applyFont="1" applyFill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9" fillId="0" borderId="7" xfId="0" applyFont="1" applyBorder="1"/>
    <xf numFmtId="0" fontId="9" fillId="0" borderId="8" xfId="0" applyFont="1" applyBorder="1" applyAlignment="1">
      <alignment wrapText="1"/>
    </xf>
    <xf numFmtId="164" fontId="10" fillId="2" borderId="9" xfId="0" applyNumberFormat="1" applyFont="1" applyFill="1" applyBorder="1" applyAlignment="1">
      <alignment horizontal="left"/>
    </xf>
    <xf numFmtId="1" fontId="10" fillId="2" borderId="8" xfId="0" applyNumberFormat="1" applyFont="1" applyFill="1" applyBorder="1" applyAlignment="1">
      <alignment horizontal="center"/>
    </xf>
    <xf numFmtId="1" fontId="10" fillId="2" borderId="9" xfId="0" applyNumberFormat="1" applyFont="1" applyFill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8" xfId="0" applyFont="1" applyBorder="1"/>
    <xf numFmtId="164" fontId="10" fillId="2" borderId="11" xfId="0" applyNumberFormat="1" applyFont="1" applyFill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" fontId="9" fillId="0" borderId="7" xfId="0" applyNumberFormat="1" applyFont="1" applyBorder="1" applyAlignment="1">
      <alignment horizontal="left"/>
    </xf>
    <xf numFmtId="16" fontId="9" fillId="0" borderId="12" xfId="0" applyNumberFormat="1" applyFont="1" applyBorder="1" applyAlignment="1">
      <alignment horizontal="left"/>
    </xf>
    <xf numFmtId="0" fontId="9" fillId="0" borderId="15" xfId="0" applyFont="1" applyBorder="1"/>
    <xf numFmtId="49" fontId="9" fillId="0" borderId="15" xfId="0" applyNumberFormat="1" applyFont="1" applyBorder="1"/>
    <xf numFmtId="0" fontId="10" fillId="0" borderId="15" xfId="0" applyFont="1" applyBorder="1" applyAlignment="1">
      <alignment horizontal="left"/>
    </xf>
    <xf numFmtId="0" fontId="10" fillId="0" borderId="10" xfId="0" applyFont="1" applyFill="1" applyBorder="1"/>
    <xf numFmtId="1" fontId="10" fillId="0" borderId="10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vertical="center"/>
    </xf>
    <xf numFmtId="164" fontId="10" fillId="2" borderId="11" xfId="0" applyNumberFormat="1" applyFont="1" applyFill="1" applyBorder="1" applyAlignment="1">
      <alignment horizontal="left" vertical="center"/>
    </xf>
    <xf numFmtId="49" fontId="10" fillId="0" borderId="16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49" fontId="10" fillId="0" borderId="17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164" fontId="10" fillId="2" borderId="14" xfId="0" applyNumberFormat="1" applyFont="1" applyFill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2" fontId="10" fillId="2" borderId="10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0" fontId="18" fillId="0" borderId="0" xfId="0" applyFont="1"/>
    <xf numFmtId="0" fontId="8" fillId="0" borderId="0" xfId="0" applyFont="1" applyAlignment="1">
      <alignment horizontal="center"/>
    </xf>
    <xf numFmtId="0" fontId="19" fillId="0" borderId="8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9" fillId="0" borderId="8" xfId="0" applyFont="1" applyBorder="1" applyAlignment="1">
      <alignment wrapText="1"/>
    </xf>
    <xf numFmtId="0" fontId="9" fillId="3" borderId="8" xfId="0" applyFont="1" applyFill="1" applyBorder="1"/>
    <xf numFmtId="164" fontId="9" fillId="3" borderId="11" xfId="0" applyNumberFormat="1" applyFont="1" applyFill="1" applyBorder="1" applyAlignment="1">
      <alignment horizontal="left"/>
    </xf>
    <xf numFmtId="0" fontId="19" fillId="3" borderId="8" xfId="0" applyFont="1" applyFill="1" applyBorder="1" applyAlignment="1">
      <alignment wrapText="1"/>
    </xf>
    <xf numFmtId="0" fontId="9" fillId="3" borderId="12" xfId="0" applyFont="1" applyFill="1" applyBorder="1"/>
    <xf numFmtId="164" fontId="13" fillId="3" borderId="10" xfId="0" applyNumberFormat="1" applyFont="1" applyFill="1" applyBorder="1" applyAlignment="1">
      <alignment horizontal="center"/>
    </xf>
    <xf numFmtId="164" fontId="10" fillId="3" borderId="11" xfId="0" applyNumberFormat="1" applyFont="1" applyFill="1" applyBorder="1" applyAlignment="1">
      <alignment horizontal="left"/>
    </xf>
    <xf numFmtId="0" fontId="9" fillId="3" borderId="10" xfId="0" applyFont="1" applyFill="1" applyBorder="1"/>
    <xf numFmtId="0" fontId="9" fillId="3" borderId="10" xfId="0" applyFont="1" applyFill="1" applyBorder="1" applyAlignment="1">
      <alignment vertical="center"/>
    </xf>
    <xf numFmtId="164" fontId="9" fillId="3" borderId="11" xfId="0" applyNumberFormat="1" applyFont="1" applyFill="1" applyBorder="1" applyAlignment="1">
      <alignment horizontal="left" vertical="center"/>
    </xf>
    <xf numFmtId="0" fontId="10" fillId="3" borderId="10" xfId="0" applyFont="1" applyFill="1" applyBorder="1"/>
    <xf numFmtId="0" fontId="9" fillId="3" borderId="10" xfId="0" applyFont="1" applyFill="1" applyBorder="1" applyAlignment="1">
      <alignment wrapText="1"/>
    </xf>
    <xf numFmtId="1" fontId="9" fillId="3" borderId="11" xfId="0" applyNumberFormat="1" applyFont="1" applyFill="1" applyBorder="1" applyAlignment="1">
      <alignment horizontal="center"/>
    </xf>
    <xf numFmtId="49" fontId="10" fillId="3" borderId="15" xfId="0" applyNumberFormat="1" applyFont="1" applyFill="1" applyBorder="1"/>
    <xf numFmtId="49" fontId="9" fillId="3" borderId="15" xfId="0" applyNumberFormat="1" applyFont="1" applyFill="1" applyBorder="1"/>
    <xf numFmtId="49" fontId="10" fillId="3" borderId="15" xfId="0" applyNumberFormat="1" applyFont="1" applyFill="1" applyBorder="1" applyAlignment="1">
      <alignment vertical="center"/>
    </xf>
    <xf numFmtId="0" fontId="0" fillId="0" borderId="0" xfId="0" applyFill="1"/>
    <xf numFmtId="1" fontId="0" fillId="0" borderId="0" xfId="0" applyNumberFormat="1" applyFill="1"/>
    <xf numFmtId="0" fontId="21" fillId="0" borderId="0" xfId="0" applyFont="1"/>
    <xf numFmtId="0" fontId="20" fillId="0" borderId="0" xfId="0" applyFont="1" applyAlignment="1">
      <alignment wrapText="1"/>
    </xf>
    <xf numFmtId="0" fontId="22" fillId="0" borderId="0" xfId="0" applyFont="1"/>
    <xf numFmtId="0" fontId="9" fillId="0" borderId="12" xfId="0" applyNumberFormat="1" applyFont="1" applyBorder="1" applyAlignment="1">
      <alignment horizontal="left"/>
    </xf>
    <xf numFmtId="0" fontId="10" fillId="3" borderId="13" xfId="0" applyFont="1" applyFill="1" applyBorder="1"/>
    <xf numFmtId="49" fontId="9" fillId="3" borderId="20" xfId="0" applyNumberFormat="1" applyFont="1" applyFill="1" applyBorder="1"/>
    <xf numFmtId="0" fontId="9" fillId="0" borderId="8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64" fontId="14" fillId="0" borderId="10" xfId="0" applyNumberFormat="1" applyFont="1" applyFill="1" applyBorder="1" applyAlignment="1">
      <alignment horizontal="center"/>
    </xf>
    <xf numFmtId="164" fontId="13" fillId="0" borderId="10" xfId="0" applyNumberFormat="1" applyFont="1" applyFill="1" applyBorder="1" applyAlignment="1">
      <alignment horizontal="center"/>
    </xf>
    <xf numFmtId="1" fontId="10" fillId="0" borderId="11" xfId="0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9" fillId="0" borderId="11" xfId="0" applyNumberFormat="1" applyFont="1" applyFill="1" applyBorder="1" applyAlignment="1">
      <alignment horizontal="center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1" fontId="9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165" fontId="10" fillId="2" borderId="10" xfId="0" applyNumberFormat="1" applyFont="1" applyFill="1" applyBorder="1" applyAlignment="1">
      <alignment horizontal="center" vertical="center"/>
    </xf>
    <xf numFmtId="165" fontId="10" fillId="2" borderId="11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4" fontId="10" fillId="3" borderId="11" xfId="0" applyNumberFormat="1" applyFont="1" applyFill="1" applyBorder="1" applyAlignment="1">
      <alignment horizontal="left" vertical="top"/>
    </xf>
    <xf numFmtId="1" fontId="10" fillId="2" borderId="10" xfId="0" applyNumberFormat="1" applyFont="1" applyFill="1" applyBorder="1" applyAlignment="1">
      <alignment horizontal="center" vertical="top"/>
    </xf>
    <xf numFmtId="164" fontId="13" fillId="0" borderId="10" xfId="0" applyNumberFormat="1" applyFont="1" applyBorder="1" applyAlignment="1">
      <alignment horizontal="center" vertical="top"/>
    </xf>
    <xf numFmtId="0" fontId="16" fillId="0" borderId="0" xfId="0" applyFont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17" fillId="0" borderId="0" xfId="1" applyFont="1" applyAlignment="1" applyProtection="1">
      <alignment horizontal="center"/>
    </xf>
    <xf numFmtId="0" fontId="8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ploservis_aks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zoomScale="71" zoomScaleNormal="71" workbookViewId="0">
      <pane xSplit="8" ySplit="12" topLeftCell="I18" activePane="bottomRight" state="frozen"/>
      <selection pane="topRight" activeCell="I1" sqref="I1"/>
      <selection pane="bottomLeft" activeCell="A13" sqref="A13"/>
      <selection pane="bottomRight" activeCell="K22" sqref="K22:K23"/>
    </sheetView>
  </sheetViews>
  <sheetFormatPr defaultRowHeight="15" x14ac:dyDescent="0.25"/>
  <cols>
    <col min="1" max="1" width="5.140625" customWidth="1"/>
    <col min="2" max="2" width="31" customWidth="1"/>
    <col min="3" max="3" width="10.85546875" customWidth="1"/>
    <col min="4" max="4" width="9.7109375" customWidth="1"/>
    <col min="5" max="5" width="10.7109375" customWidth="1"/>
    <col min="7" max="7" width="27.28515625" customWidth="1"/>
    <col min="8" max="8" width="0.140625" style="65" customWidth="1"/>
    <col min="9" max="9" width="9.140625" style="65"/>
    <col min="10" max="10" width="10" style="65" bestFit="1" customWidth="1"/>
    <col min="11" max="15" width="9.140625" style="65"/>
  </cols>
  <sheetData>
    <row r="1" spans="1:13" ht="20.25" customHeight="1" x14ac:dyDescent="0.25">
      <c r="A1" s="1"/>
      <c r="B1" s="2"/>
      <c r="C1" s="3"/>
      <c r="D1" s="3"/>
      <c r="E1" s="106" t="s">
        <v>31</v>
      </c>
      <c r="F1" s="106"/>
      <c r="G1" s="106"/>
    </row>
    <row r="2" spans="1:13" ht="15.75" customHeight="1" x14ac:dyDescent="0.25">
      <c r="A2" s="4"/>
      <c r="B2" s="2"/>
      <c r="C2" s="3"/>
      <c r="D2" s="3"/>
      <c r="E2" s="68"/>
      <c r="F2" s="106" t="s">
        <v>32</v>
      </c>
      <c r="G2" s="106"/>
    </row>
    <row r="3" spans="1:13" ht="15.75" x14ac:dyDescent="0.25">
      <c r="A3" s="1"/>
      <c r="B3" s="107" t="s">
        <v>34</v>
      </c>
      <c r="C3" s="107"/>
      <c r="D3" s="107"/>
      <c r="E3" s="107"/>
      <c r="F3" s="107"/>
    </row>
    <row r="4" spans="1:13" ht="15.75" customHeight="1" x14ac:dyDescent="0.25">
      <c r="A4" s="1"/>
      <c r="B4" s="108" t="s">
        <v>33</v>
      </c>
      <c r="C4" s="108"/>
      <c r="D4" s="108"/>
      <c r="E4" s="108"/>
      <c r="F4" s="108"/>
      <c r="G4" s="108"/>
    </row>
    <row r="5" spans="1:13" ht="15.75" x14ac:dyDescent="0.25">
      <c r="A5" s="5"/>
      <c r="B5" s="107" t="s">
        <v>72</v>
      </c>
      <c r="C5" s="107"/>
      <c r="D5" s="107"/>
      <c r="E5" s="107"/>
      <c r="F5" s="107"/>
    </row>
    <row r="6" spans="1:13" ht="15.75" x14ac:dyDescent="0.25">
      <c r="A6" s="5"/>
      <c r="B6" s="48" t="s">
        <v>37</v>
      </c>
      <c r="C6" s="46"/>
      <c r="D6" s="46"/>
      <c r="E6" s="46"/>
      <c r="F6" s="46"/>
    </row>
    <row r="7" spans="1:13" ht="15.75" x14ac:dyDescent="0.25">
      <c r="A7" s="5"/>
      <c r="B7" s="48" t="s">
        <v>38</v>
      </c>
      <c r="C7" s="46"/>
      <c r="D7" s="46"/>
      <c r="E7" s="46"/>
      <c r="F7" s="46"/>
    </row>
    <row r="8" spans="1:13" ht="22.5" customHeight="1" x14ac:dyDescent="0.25">
      <c r="A8" s="5"/>
      <c r="B8" s="101" t="s">
        <v>39</v>
      </c>
      <c r="C8" s="101"/>
      <c r="D8" s="101"/>
      <c r="E8" s="101"/>
      <c r="F8" s="101"/>
    </row>
    <row r="9" spans="1:13" ht="24.75" customHeight="1" x14ac:dyDescent="0.25">
      <c r="A9" s="5"/>
      <c r="B9" s="101" t="s">
        <v>40</v>
      </c>
      <c r="C9" s="101"/>
      <c r="D9" s="101"/>
      <c r="E9" s="101"/>
      <c r="F9" s="101"/>
      <c r="M9" s="69"/>
    </row>
    <row r="10" spans="1:13" ht="29.25" customHeight="1" thickBot="1" x14ac:dyDescent="0.3">
      <c r="A10" s="5"/>
      <c r="B10" s="101" t="s">
        <v>41</v>
      </c>
      <c r="C10" s="101"/>
      <c r="D10" s="101"/>
      <c r="E10" s="101"/>
      <c r="F10" s="101"/>
    </row>
    <row r="11" spans="1:13" ht="15" customHeight="1" x14ac:dyDescent="0.25">
      <c r="A11" s="102" t="s">
        <v>0</v>
      </c>
      <c r="B11" s="102" t="s">
        <v>19</v>
      </c>
      <c r="C11" s="102" t="s">
        <v>20</v>
      </c>
      <c r="D11" s="102" t="s">
        <v>21</v>
      </c>
      <c r="E11" s="102" t="s">
        <v>22</v>
      </c>
      <c r="F11" s="104" t="s">
        <v>36</v>
      </c>
      <c r="G11" s="96" t="s">
        <v>35</v>
      </c>
    </row>
    <row r="12" spans="1:13" ht="21" customHeight="1" thickBot="1" x14ac:dyDescent="0.3">
      <c r="A12" s="103"/>
      <c r="B12" s="103"/>
      <c r="C12" s="103"/>
      <c r="D12" s="103"/>
      <c r="E12" s="103"/>
      <c r="F12" s="105"/>
      <c r="G12" s="97"/>
    </row>
    <row r="13" spans="1:13" ht="15.75" thickBot="1" x14ac:dyDescent="0.3">
      <c r="A13" s="7">
        <v>1</v>
      </c>
      <c r="B13" s="8">
        <v>2</v>
      </c>
      <c r="C13" s="8">
        <v>3</v>
      </c>
      <c r="D13" s="8">
        <v>4</v>
      </c>
      <c r="E13" s="8">
        <v>5</v>
      </c>
      <c r="F13" s="9">
        <v>6</v>
      </c>
      <c r="G13" s="9">
        <v>7</v>
      </c>
    </row>
    <row r="14" spans="1:13" ht="36" x14ac:dyDescent="0.25">
      <c r="A14" s="10" t="s">
        <v>1</v>
      </c>
      <c r="B14" s="11" t="s">
        <v>23</v>
      </c>
      <c r="C14" s="12" t="s">
        <v>26</v>
      </c>
      <c r="D14" s="13">
        <f>D16+D20+D26+D27</f>
        <v>42450</v>
      </c>
      <c r="E14" s="13">
        <f>E16+E20+E26+E27</f>
        <v>17821</v>
      </c>
      <c r="F14" s="14">
        <f t="shared" ref="F14:F16" si="0">(E14/D14*100)-100</f>
        <v>-58.0188457008245</v>
      </c>
      <c r="G14" s="49" t="s">
        <v>77</v>
      </c>
      <c r="I14" s="66"/>
    </row>
    <row r="15" spans="1:13" x14ac:dyDescent="0.25">
      <c r="A15" s="15"/>
      <c r="B15" s="16" t="s">
        <v>24</v>
      </c>
      <c r="C15" s="17"/>
      <c r="D15" s="18"/>
      <c r="E15" s="19"/>
      <c r="F15" s="20"/>
      <c r="G15" s="47"/>
    </row>
    <row r="16" spans="1:13" ht="23.25" x14ac:dyDescent="0.25">
      <c r="A16" s="21">
        <v>1</v>
      </c>
      <c r="B16" s="22" t="s">
        <v>25</v>
      </c>
      <c r="C16" s="23" t="s">
        <v>26</v>
      </c>
      <c r="D16" s="24">
        <f>D18+D19</f>
        <v>39796</v>
      </c>
      <c r="E16" s="24">
        <f>E18+E19</f>
        <v>16909</v>
      </c>
      <c r="F16" s="20">
        <f t="shared" si="0"/>
        <v>-57.510805106040806</v>
      </c>
      <c r="G16" s="49" t="s">
        <v>77</v>
      </c>
    </row>
    <row r="17" spans="1:9" x14ac:dyDescent="0.25">
      <c r="A17" s="21"/>
      <c r="B17" s="16" t="s">
        <v>24</v>
      </c>
      <c r="C17" s="23"/>
      <c r="D17" s="24"/>
      <c r="E17" s="25"/>
      <c r="F17" s="20"/>
      <c r="G17" s="49"/>
    </row>
    <row r="18" spans="1:9" ht="27.75" customHeight="1" x14ac:dyDescent="0.25">
      <c r="A18" s="26" t="s">
        <v>2</v>
      </c>
      <c r="B18" s="50" t="s">
        <v>42</v>
      </c>
      <c r="C18" s="51" t="s">
        <v>26</v>
      </c>
      <c r="D18" s="73">
        <v>25417</v>
      </c>
      <c r="E18" s="74">
        <v>10064</v>
      </c>
      <c r="F18" s="75">
        <f>(E18/D18*100)-100</f>
        <v>-60.404453712082464</v>
      </c>
      <c r="G18" s="49" t="s">
        <v>77</v>
      </c>
    </row>
    <row r="19" spans="1:9" ht="27.75" customHeight="1" x14ac:dyDescent="0.25">
      <c r="A19" s="27" t="s">
        <v>3</v>
      </c>
      <c r="B19" s="53" t="s">
        <v>43</v>
      </c>
      <c r="C19" s="51" t="s">
        <v>26</v>
      </c>
      <c r="D19" s="73">
        <v>14379</v>
      </c>
      <c r="E19" s="74">
        <v>6845</v>
      </c>
      <c r="F19" s="76">
        <f t="shared" ref="F19:F32" si="1">(E19/D19*100)-100</f>
        <v>-52.395855066416303</v>
      </c>
      <c r="G19" s="49" t="s">
        <v>77</v>
      </c>
    </row>
    <row r="20" spans="1:9" ht="23.25" customHeight="1" x14ac:dyDescent="0.25">
      <c r="A20" s="70">
        <v>2</v>
      </c>
      <c r="B20" s="71" t="s">
        <v>44</v>
      </c>
      <c r="C20" s="55" t="s">
        <v>26</v>
      </c>
      <c r="D20" s="32">
        <v>2386</v>
      </c>
      <c r="E20" s="32">
        <f>E22+E25</f>
        <v>763</v>
      </c>
      <c r="F20" s="76">
        <f t="shared" si="1"/>
        <v>-68.021793797150039</v>
      </c>
      <c r="G20" s="49" t="s">
        <v>77</v>
      </c>
    </row>
    <row r="21" spans="1:9" ht="13.5" customHeight="1" x14ac:dyDescent="0.25">
      <c r="A21" s="21"/>
      <c r="B21" s="50" t="s">
        <v>24</v>
      </c>
      <c r="C21" s="55"/>
      <c r="D21" s="32"/>
      <c r="E21" s="77"/>
      <c r="F21" s="76"/>
      <c r="G21" s="52"/>
    </row>
    <row r="22" spans="1:9" ht="23.25" customHeight="1" x14ac:dyDescent="0.25">
      <c r="A22" s="28" t="s">
        <v>4</v>
      </c>
      <c r="B22" s="56" t="s">
        <v>45</v>
      </c>
      <c r="C22" s="51" t="s">
        <v>26</v>
      </c>
      <c r="D22" s="78">
        <v>2171</v>
      </c>
      <c r="E22" s="79">
        <v>692</v>
      </c>
      <c r="F22" s="76">
        <f t="shared" si="1"/>
        <v>-68.125287885766923</v>
      </c>
      <c r="G22" s="49" t="s">
        <v>77</v>
      </c>
    </row>
    <row r="23" spans="1:9" ht="21.75" customHeight="1" x14ac:dyDescent="0.25">
      <c r="A23" s="29" t="s">
        <v>5</v>
      </c>
      <c r="B23" s="57" t="s">
        <v>46</v>
      </c>
      <c r="C23" s="58" t="s">
        <v>27</v>
      </c>
      <c r="D23" s="80">
        <f>D22/D24/12*1000</f>
        <v>60305.555555555547</v>
      </c>
      <c r="E23" s="81">
        <f>E22/6/E24*1000</f>
        <v>38444.444444444445</v>
      </c>
      <c r="F23" s="82">
        <f t="shared" si="1"/>
        <v>-36.250575771533846</v>
      </c>
      <c r="G23" s="49"/>
    </row>
    <row r="24" spans="1:9" ht="21" customHeight="1" x14ac:dyDescent="0.25">
      <c r="A24" s="29" t="s">
        <v>6</v>
      </c>
      <c r="B24" s="56" t="s">
        <v>47</v>
      </c>
      <c r="C24" s="51" t="s">
        <v>28</v>
      </c>
      <c r="D24" s="83">
        <v>3</v>
      </c>
      <c r="E24" s="74">
        <v>3</v>
      </c>
      <c r="F24" s="76">
        <f t="shared" si="1"/>
        <v>0</v>
      </c>
      <c r="G24" s="49"/>
    </row>
    <row r="25" spans="1:9" ht="21.75" customHeight="1" x14ac:dyDescent="0.25">
      <c r="A25" s="28" t="s">
        <v>7</v>
      </c>
      <c r="B25" s="56" t="s">
        <v>48</v>
      </c>
      <c r="C25" s="67" t="s">
        <v>26</v>
      </c>
      <c r="D25" s="84">
        <v>215</v>
      </c>
      <c r="E25" s="74">
        <v>71</v>
      </c>
      <c r="F25" s="76">
        <f t="shared" si="1"/>
        <v>-66.976744186046517</v>
      </c>
      <c r="G25" s="49" t="s">
        <v>77</v>
      </c>
    </row>
    <row r="26" spans="1:9" ht="21.75" customHeight="1" x14ac:dyDescent="0.25">
      <c r="A26" s="30">
        <v>3</v>
      </c>
      <c r="B26" s="59" t="s">
        <v>8</v>
      </c>
      <c r="C26" s="55" t="s">
        <v>49</v>
      </c>
      <c r="D26" s="85">
        <v>33</v>
      </c>
      <c r="E26" s="86">
        <v>10</v>
      </c>
      <c r="F26" s="76">
        <f t="shared" si="1"/>
        <v>-69.696969696969688</v>
      </c>
      <c r="G26" s="49" t="s">
        <v>77</v>
      </c>
    </row>
    <row r="27" spans="1:9" ht="28.5" customHeight="1" x14ac:dyDescent="0.25">
      <c r="A27" s="30">
        <v>4</v>
      </c>
      <c r="B27" s="59" t="s">
        <v>50</v>
      </c>
      <c r="C27" s="55" t="s">
        <v>49</v>
      </c>
      <c r="D27" s="85">
        <v>235</v>
      </c>
      <c r="E27" s="85">
        <f>E29+E30+E31</f>
        <v>139</v>
      </c>
      <c r="F27" s="76">
        <f t="shared" si="1"/>
        <v>-40.851063829787236</v>
      </c>
      <c r="G27" s="49" t="s">
        <v>77</v>
      </c>
    </row>
    <row r="28" spans="1:9" ht="12.75" customHeight="1" x14ac:dyDescent="0.25">
      <c r="A28" s="30"/>
      <c r="B28" s="56" t="s">
        <v>24</v>
      </c>
      <c r="C28" s="55"/>
      <c r="D28" s="73"/>
      <c r="E28" s="87"/>
      <c r="F28" s="76"/>
      <c r="G28" s="52"/>
    </row>
    <row r="29" spans="1:9" ht="27" customHeight="1" x14ac:dyDescent="0.25">
      <c r="A29" s="29" t="s">
        <v>9</v>
      </c>
      <c r="B29" s="60" t="s">
        <v>51</v>
      </c>
      <c r="C29" s="67" t="s">
        <v>26</v>
      </c>
      <c r="D29" s="88">
        <v>41</v>
      </c>
      <c r="E29" s="81">
        <v>12</v>
      </c>
      <c r="F29" s="82">
        <f t="shared" si="1"/>
        <v>-70.731707317073173</v>
      </c>
      <c r="G29" s="49" t="s">
        <v>77</v>
      </c>
    </row>
    <row r="30" spans="1:9" ht="20.25" customHeight="1" x14ac:dyDescent="0.25">
      <c r="A30" s="63" t="s">
        <v>52</v>
      </c>
      <c r="B30" s="60" t="s">
        <v>53</v>
      </c>
      <c r="C30" s="51" t="s">
        <v>26</v>
      </c>
      <c r="D30" s="83">
        <v>180</v>
      </c>
      <c r="E30" s="74">
        <v>121</v>
      </c>
      <c r="F30" s="76">
        <f t="shared" si="1"/>
        <v>-32.777777777777771</v>
      </c>
      <c r="G30" s="49" t="s">
        <v>77</v>
      </c>
    </row>
    <row r="31" spans="1:9" ht="20.25" customHeight="1" x14ac:dyDescent="0.25">
      <c r="A31" s="72" t="s">
        <v>54</v>
      </c>
      <c r="B31" s="60" t="s">
        <v>55</v>
      </c>
      <c r="C31" s="51" t="s">
        <v>26</v>
      </c>
      <c r="D31" s="83">
        <v>14</v>
      </c>
      <c r="E31" s="74">
        <v>6</v>
      </c>
      <c r="F31" s="76">
        <f t="shared" si="1"/>
        <v>-57.142857142857146</v>
      </c>
      <c r="G31" s="49" t="s">
        <v>77</v>
      </c>
    </row>
    <row r="32" spans="1:9" ht="22.5" customHeight="1" x14ac:dyDescent="0.25">
      <c r="A32" s="62" t="s">
        <v>10</v>
      </c>
      <c r="B32" s="59" t="s">
        <v>56</v>
      </c>
      <c r="C32" s="55" t="s">
        <v>26</v>
      </c>
      <c r="D32" s="77">
        <f>D20+D27+D26</f>
        <v>2654</v>
      </c>
      <c r="E32" s="77">
        <f>E20+E27+E26</f>
        <v>912</v>
      </c>
      <c r="F32" s="20">
        <f t="shared" si="1"/>
        <v>-65.636774679728717</v>
      </c>
      <c r="G32" s="49" t="s">
        <v>77</v>
      </c>
      <c r="H32" s="66"/>
      <c r="I32" s="66"/>
    </row>
    <row r="33" spans="1:7" ht="12" customHeight="1" x14ac:dyDescent="0.25">
      <c r="A33" s="62"/>
      <c r="B33" s="56"/>
      <c r="C33" s="51"/>
      <c r="D33" s="61"/>
      <c r="E33" s="61"/>
      <c r="F33" s="54"/>
      <c r="G33" s="52"/>
    </row>
    <row r="34" spans="1:7" ht="23.25" x14ac:dyDescent="0.25">
      <c r="A34" s="62" t="s">
        <v>11</v>
      </c>
      <c r="B34" s="31" t="s">
        <v>57</v>
      </c>
      <c r="C34" s="55" t="s">
        <v>26</v>
      </c>
      <c r="D34" s="32">
        <f>D16+D20+D26+D27+D33</f>
        <v>42450</v>
      </c>
      <c r="E34" s="32">
        <f>E16+E20+E26+E27+E33</f>
        <v>17821</v>
      </c>
      <c r="F34" s="20">
        <f t="shared" ref="F34:F36" si="2">(E34/D34*100)-100</f>
        <v>-58.0188457008245</v>
      </c>
      <c r="G34" s="49" t="s">
        <v>77</v>
      </c>
    </row>
    <row r="35" spans="1:7" ht="35.25" customHeight="1" x14ac:dyDescent="0.25">
      <c r="A35" s="64" t="s">
        <v>12</v>
      </c>
      <c r="B35" s="33" t="s">
        <v>58</v>
      </c>
      <c r="C35" s="92" t="s">
        <v>26</v>
      </c>
      <c r="D35" s="93">
        <v>42450</v>
      </c>
      <c r="E35" s="93">
        <v>19353</v>
      </c>
      <c r="F35" s="94">
        <f t="shared" si="2"/>
        <v>-54.409893992932865</v>
      </c>
      <c r="G35" s="49" t="s">
        <v>77</v>
      </c>
    </row>
    <row r="36" spans="1:7" ht="23.25" x14ac:dyDescent="0.25">
      <c r="A36" s="35" t="s">
        <v>13</v>
      </c>
      <c r="B36" s="36" t="s">
        <v>59</v>
      </c>
      <c r="C36" s="39" t="s">
        <v>30</v>
      </c>
      <c r="D36" s="89">
        <v>17.695</v>
      </c>
      <c r="E36" s="90">
        <v>8.1910000000000007</v>
      </c>
      <c r="F36" s="14">
        <f t="shared" si="2"/>
        <v>-53.71008759536592</v>
      </c>
      <c r="G36" s="49" t="s">
        <v>77</v>
      </c>
    </row>
    <row r="37" spans="1:7" ht="34.5" x14ac:dyDescent="0.25">
      <c r="A37" s="37" t="s">
        <v>14</v>
      </c>
      <c r="B37" s="36" t="s">
        <v>60</v>
      </c>
      <c r="C37" s="34" t="s">
        <v>29</v>
      </c>
      <c r="D37" s="91">
        <v>149.99</v>
      </c>
      <c r="E37" s="91" t="s">
        <v>73</v>
      </c>
      <c r="F37" s="14"/>
      <c r="G37" s="49" t="s">
        <v>74</v>
      </c>
    </row>
    <row r="38" spans="1:7" ht="113.25" x14ac:dyDescent="0.25">
      <c r="A38" s="38" t="s">
        <v>15</v>
      </c>
      <c r="B38" s="40" t="s">
        <v>16</v>
      </c>
      <c r="C38" s="34" t="s">
        <v>29</v>
      </c>
      <c r="D38" s="41">
        <v>2398.98</v>
      </c>
      <c r="E38" s="49" t="s">
        <v>75</v>
      </c>
      <c r="F38" s="14"/>
      <c r="G38" s="47" t="s">
        <v>74</v>
      </c>
    </row>
    <row r="39" spans="1:7" x14ac:dyDescent="0.25">
      <c r="A39" s="6"/>
      <c r="B39" s="42" t="s">
        <v>61</v>
      </c>
      <c r="C39" s="98" t="s">
        <v>68</v>
      </c>
      <c r="D39" s="98"/>
      <c r="E39" s="98"/>
    </row>
    <row r="40" spans="1:7" x14ac:dyDescent="0.25">
      <c r="B40" s="43" t="s">
        <v>62</v>
      </c>
      <c r="C40" s="95" t="s">
        <v>69</v>
      </c>
      <c r="D40" s="95"/>
      <c r="E40" s="95"/>
    </row>
    <row r="41" spans="1:7" x14ac:dyDescent="0.25">
      <c r="B41" s="44" t="s">
        <v>63</v>
      </c>
      <c r="C41" s="99" t="s">
        <v>17</v>
      </c>
      <c r="D41" s="99"/>
      <c r="E41" s="99"/>
    </row>
    <row r="42" spans="1:7" x14ac:dyDescent="0.25">
      <c r="B42" s="43" t="s">
        <v>64</v>
      </c>
      <c r="C42" s="100" t="s">
        <v>18</v>
      </c>
      <c r="D42" s="95"/>
      <c r="E42" s="95"/>
    </row>
    <row r="43" spans="1:7" x14ac:dyDescent="0.25">
      <c r="B43" s="43" t="s">
        <v>65</v>
      </c>
      <c r="C43" s="95" t="s">
        <v>71</v>
      </c>
      <c r="D43" s="95"/>
      <c r="E43" s="95"/>
    </row>
    <row r="44" spans="1:7" x14ac:dyDescent="0.25">
      <c r="B44" s="43" t="s">
        <v>66</v>
      </c>
      <c r="C44" s="95" t="s">
        <v>70</v>
      </c>
      <c r="D44" s="95"/>
      <c r="E44" s="95"/>
    </row>
    <row r="45" spans="1:7" x14ac:dyDescent="0.25">
      <c r="B45" s="43" t="s">
        <v>76</v>
      </c>
      <c r="C45" s="45"/>
      <c r="D45" s="45"/>
      <c r="E45" s="45"/>
    </row>
    <row r="46" spans="1:7" x14ac:dyDescent="0.25">
      <c r="B46" s="43" t="s">
        <v>67</v>
      </c>
      <c r="C46" s="45"/>
      <c r="D46" s="45"/>
      <c r="E46" s="45"/>
    </row>
  </sheetData>
  <mergeCells count="21">
    <mergeCell ref="B8:F8"/>
    <mergeCell ref="E1:G1"/>
    <mergeCell ref="B3:F3"/>
    <mergeCell ref="B4:G4"/>
    <mergeCell ref="B5:F5"/>
    <mergeCell ref="F2:G2"/>
    <mergeCell ref="B9:F9"/>
    <mergeCell ref="B10:F10"/>
    <mergeCell ref="A11:A12"/>
    <mergeCell ref="B11:B12"/>
    <mergeCell ref="C11:C12"/>
    <mergeCell ref="D11:D12"/>
    <mergeCell ref="E11:E12"/>
    <mergeCell ref="F11:F12"/>
    <mergeCell ref="C44:E44"/>
    <mergeCell ref="G11:G12"/>
    <mergeCell ref="C39:E39"/>
    <mergeCell ref="C40:E40"/>
    <mergeCell ref="C41:E41"/>
    <mergeCell ref="C42:E42"/>
    <mergeCell ref="C43:E43"/>
  </mergeCells>
  <hyperlinks>
    <hyperlink ref="C42" r:id="rId1"/>
  </hyperlinks>
  <pageMargins left="0.23622047244094491" right="0.23622047244094491" top="0.74803149606299213" bottom="0.74803149606299213" header="0.31496062992125984" footer="0.31496062992125984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полугодие 2020г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2018-04-17T04:41:21Z</cp:lastPrinted>
  <dcterms:created xsi:type="dcterms:W3CDTF">2015-11-04T11:10:16Z</dcterms:created>
  <dcterms:modified xsi:type="dcterms:W3CDTF">2020-12-29T05:34:14Z</dcterms:modified>
</cp:coreProperties>
</file>