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полугодие 2022г\"/>
    </mc:Choice>
  </mc:AlternateContent>
  <bookViews>
    <workbookView xWindow="240" yWindow="60" windowWidth="20115" windowHeight="7770"/>
  </bookViews>
  <sheets>
    <sheet name="2022год" sheetId="5" r:id="rId1"/>
  </sheets>
  <calcPr calcId="162913"/>
</workbook>
</file>

<file path=xl/calcChain.xml><?xml version="1.0" encoding="utf-8"?>
<calcChain xmlns="http://schemas.openxmlformats.org/spreadsheetml/2006/main">
  <c r="D24" i="5" l="1"/>
  <c r="D19" i="5"/>
  <c r="E24" i="5" l="1"/>
  <c r="E19" i="5"/>
  <c r="E15" i="5"/>
  <c r="E31" i="5" l="1"/>
  <c r="E29" i="5"/>
  <c r="E13" i="5"/>
  <c r="D15" i="5"/>
  <c r="D29" i="5" l="1"/>
  <c r="D34" i="5" s="1"/>
  <c r="F34" i="5" s="1"/>
  <c r="D13" i="5" l="1"/>
  <c r="D31" i="5"/>
  <c r="F33" i="5"/>
  <c r="F28" i="5"/>
  <c r="F27" i="5"/>
  <c r="F26" i="5"/>
  <c r="F23" i="5"/>
  <c r="F22" i="5"/>
  <c r="F21" i="5"/>
  <c r="F18" i="5"/>
  <c r="F17" i="5"/>
  <c r="F15" i="5" l="1"/>
  <c r="F24" i="5"/>
  <c r="F29" i="5" l="1"/>
  <c r="F19" i="5"/>
  <c r="F13" i="5"/>
  <c r="F31" i="5" l="1"/>
  <c r="F32" i="5"/>
</calcChain>
</file>

<file path=xl/sharedStrings.xml><?xml version="1.0" encoding="utf-8"?>
<sst xmlns="http://schemas.openxmlformats.org/spreadsheetml/2006/main" count="104" uniqueCount="71">
  <si>
    <t>№ п/п</t>
  </si>
  <si>
    <t>Наименование показателей*</t>
  </si>
  <si>
    <t>Ед. изм.</t>
  </si>
  <si>
    <t>I</t>
  </si>
  <si>
    <t>Затраты на производство товаров и предоставление услуг, всего</t>
  </si>
  <si>
    <t>тыс. тенге</t>
  </si>
  <si>
    <t>в том числе</t>
  </si>
  <si>
    <t>Материальные затраты, всего</t>
  </si>
  <si>
    <t>1. 1.</t>
  </si>
  <si>
    <t>1. 2.</t>
  </si>
  <si>
    <t>Затраты на оплату труда, всего</t>
  </si>
  <si>
    <t>2.1.</t>
  </si>
  <si>
    <t xml:space="preserve">Заработная плата </t>
  </si>
  <si>
    <t>2.2.</t>
  </si>
  <si>
    <t>Социальный налог</t>
  </si>
  <si>
    <t xml:space="preserve">Амортизация </t>
  </si>
  <si>
    <t>тыс.тенге</t>
  </si>
  <si>
    <t>Коммунальные услуги</t>
  </si>
  <si>
    <t>II</t>
  </si>
  <si>
    <t>услуги связи</t>
  </si>
  <si>
    <t xml:space="preserve">канцелярские расходы </t>
  </si>
  <si>
    <t>III</t>
  </si>
  <si>
    <t xml:space="preserve">Всего затрат  </t>
  </si>
  <si>
    <t>IV</t>
  </si>
  <si>
    <t>V</t>
  </si>
  <si>
    <t>VI</t>
  </si>
  <si>
    <t>VII</t>
  </si>
  <si>
    <t>тыс. Гкал</t>
  </si>
  <si>
    <t>тенге/Гкал</t>
  </si>
  <si>
    <t xml:space="preserve">Предусмотрено в  тарифной смете </t>
  </si>
  <si>
    <t>Фактически сложившиеся  показатели тарифной сметы</t>
  </si>
  <si>
    <t>Отклонение в %</t>
  </si>
  <si>
    <t>Причины отклонения</t>
  </si>
  <si>
    <t>Приложение 1</t>
  </si>
  <si>
    <t>к Правилам утверждения предельного уровня тарифов (цен, ставок, сборов) и тарифных смет на регулируемые услуги (товары, работы) субъектов естественных монополий</t>
  </si>
  <si>
    <t>Форма, предназначенная для сбора административных данных</t>
  </si>
  <si>
    <t>Индекс ИТС-1</t>
  </si>
  <si>
    <t>Представляют: субъекты естественных монополий, за исключением региональной электросетеой компании</t>
  </si>
  <si>
    <t xml:space="preserve">Наименование организации </t>
  </si>
  <si>
    <t>КГП "Теплосервис-Аксу"</t>
  </si>
  <si>
    <t>Адрес</t>
  </si>
  <si>
    <t>г.Аксу, ул.Вокзальная,5</t>
  </si>
  <si>
    <t>Телефон</t>
  </si>
  <si>
    <t>8(71837)50130</t>
  </si>
  <si>
    <t>Адрес электронной почты</t>
  </si>
  <si>
    <t>Фамилия и телефон исполнителя</t>
  </si>
  <si>
    <t>М.П.</t>
  </si>
  <si>
    <t>Сведения об исполнении тарифной сметы на  услуги по снабжению тепловой энергии</t>
  </si>
  <si>
    <t>Покупная энергия в горячей воде</t>
  </si>
  <si>
    <t>передача и распределение тепловой энергии</t>
  </si>
  <si>
    <t>4</t>
  </si>
  <si>
    <t>Прочие материалы,всего</t>
  </si>
  <si>
    <t>4.1</t>
  </si>
  <si>
    <t>4.2</t>
  </si>
  <si>
    <t>4.3</t>
  </si>
  <si>
    <t>всего затрат по снабженческой надбавке</t>
  </si>
  <si>
    <t>Всего доходов</t>
  </si>
  <si>
    <t>Снабженческая надбавка</t>
  </si>
  <si>
    <t>сравнение данных за год к полугодию</t>
  </si>
  <si>
    <t>teploservis-aksu@mail.ru</t>
  </si>
  <si>
    <t xml:space="preserve"> Объем оказываемых услуг                           - для населения                                                            -для прочих</t>
  </si>
  <si>
    <t xml:space="preserve">  Тариф                                                                                            - для населения                                                         -для прочих</t>
  </si>
  <si>
    <t xml:space="preserve">     Хасенова  60785</t>
  </si>
  <si>
    <t>Периодичность: полугодовая</t>
  </si>
  <si>
    <t>Куда представляется форма: Комитет по регулированию естественных монополий  Министерства национальной экономики Республики Казазстан</t>
  </si>
  <si>
    <t>2610,27       2440,0       2906,13</t>
  </si>
  <si>
    <t>2610,27                     2440,0                              2906,13</t>
  </si>
  <si>
    <t>Отчетный период 2 полугодие 2022 года</t>
  </si>
  <si>
    <t>Дата "28"  декабря 2022 года</t>
  </si>
  <si>
    <t xml:space="preserve">И.о директора  </t>
  </si>
  <si>
    <t>Елимесов Б.А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</si>
</sst>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/>
    <xf numFmtId="165" fontId="7" fillId="2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9" fillId="0" borderId="4" xfId="0" applyFont="1" applyBorder="1"/>
    <xf numFmtId="0" fontId="10" fillId="0" borderId="5" xfId="0" applyFont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 applyAlignment="1">
      <alignment wrapText="1"/>
    </xf>
    <xf numFmtId="164" fontId="10" fillId="2" borderId="9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164" fontId="10" fillId="2" borderId="11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8" xfId="0" applyFont="1" applyBorder="1"/>
    <xf numFmtId="49" fontId="9" fillId="0" borderId="13" xfId="0" applyNumberFormat="1" applyFont="1" applyBorder="1"/>
    <xf numFmtId="49" fontId="10" fillId="0" borderId="13" xfId="0" applyNumberFormat="1" applyFont="1" applyFill="1" applyBorder="1"/>
    <xf numFmtId="164" fontId="10" fillId="0" borderId="11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10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/>
    <xf numFmtId="164" fontId="9" fillId="0" borderId="11" xfId="0" applyNumberFormat="1" applyFont="1" applyFill="1" applyBorder="1" applyAlignment="1">
      <alignment horizontal="left"/>
    </xf>
    <xf numFmtId="49" fontId="10" fillId="0" borderId="13" xfId="0" applyNumberFormat="1" applyFont="1" applyBorder="1"/>
    <xf numFmtId="1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10" fillId="2" borderId="11" xfId="0" applyNumberFormat="1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165" fontId="10" fillId="2" borderId="10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8" fillId="0" borderId="8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2" fontId="10" fillId="2" borderId="10" xfId="0" applyNumberFormat="1" applyFont="1" applyFill="1" applyBorder="1" applyAlignment="1">
      <alignment horizontal="center" vertical="center" wrapText="1"/>
    </xf>
    <xf numFmtId="16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vertical="center" wrapText="1"/>
    </xf>
    <xf numFmtId="16" fontId="9" fillId="0" borderId="12" xfId="0" applyNumberFormat="1" applyFont="1" applyFill="1" applyBorder="1" applyAlignment="1">
      <alignment horizontal="left"/>
    </xf>
    <xf numFmtId="0" fontId="9" fillId="0" borderId="12" xfId="0" applyFont="1" applyFill="1" applyBorder="1"/>
    <xf numFmtId="164" fontId="13" fillId="0" borderId="10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/>
    <xf numFmtId="0" fontId="9" fillId="0" borderId="13" xfId="0" applyFont="1" applyFill="1" applyBorder="1"/>
    <xf numFmtId="3" fontId="9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49" fontId="9" fillId="0" borderId="10" xfId="0" applyNumberFormat="1" applyFont="1" applyFill="1" applyBorder="1"/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1" fontId="10" fillId="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10" fillId="2" borderId="16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 wrapText="1"/>
    </xf>
    <xf numFmtId="0" fontId="0" fillId="3" borderId="0" xfId="0" applyFill="1"/>
    <xf numFmtId="3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1" applyAlignment="1" applyProtection="1">
      <alignment horizontal="center"/>
    </xf>
    <xf numFmtId="165" fontId="10" fillId="3" borderId="1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rvis-aks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E33" sqref="E33"/>
    </sheetView>
  </sheetViews>
  <sheetFormatPr defaultRowHeight="15" x14ac:dyDescent="0.25"/>
  <cols>
    <col min="1" max="1" width="5.140625" customWidth="1"/>
    <col min="2" max="2" width="33.42578125" customWidth="1"/>
    <col min="4" max="4" width="12.5703125" customWidth="1"/>
    <col min="5" max="5" width="17.28515625" customWidth="1"/>
    <col min="7" max="7" width="24.140625" customWidth="1"/>
    <col min="10" max="10" width="10" bestFit="1" customWidth="1"/>
  </cols>
  <sheetData>
    <row r="1" spans="1:7" ht="13.5" customHeight="1" x14ac:dyDescent="0.25">
      <c r="A1" s="1"/>
      <c r="B1" s="2"/>
      <c r="C1" s="3"/>
      <c r="D1" s="3"/>
      <c r="E1" s="89" t="s">
        <v>33</v>
      </c>
      <c r="F1" s="89"/>
      <c r="G1" s="89"/>
    </row>
    <row r="2" spans="1:7" ht="23.25" customHeight="1" x14ac:dyDescent="0.25">
      <c r="A2" s="4"/>
      <c r="B2" s="2"/>
      <c r="C2" s="3"/>
      <c r="D2" s="3"/>
      <c r="E2" s="90" t="s">
        <v>34</v>
      </c>
      <c r="F2" s="90"/>
      <c r="G2" s="90"/>
    </row>
    <row r="3" spans="1:7" ht="15" customHeight="1" x14ac:dyDescent="0.25">
      <c r="A3" s="1"/>
      <c r="B3" s="91" t="s">
        <v>35</v>
      </c>
      <c r="C3" s="91"/>
      <c r="D3" s="91"/>
      <c r="E3" s="91"/>
      <c r="F3" s="91"/>
    </row>
    <row r="4" spans="1:7" ht="12" customHeight="1" x14ac:dyDescent="0.25">
      <c r="A4" s="1"/>
      <c r="B4" s="92" t="s">
        <v>47</v>
      </c>
      <c r="C4" s="92"/>
      <c r="D4" s="92"/>
      <c r="E4" s="92"/>
      <c r="F4" s="92"/>
      <c r="G4" s="92"/>
    </row>
    <row r="5" spans="1:7" ht="13.5" customHeight="1" x14ac:dyDescent="0.25">
      <c r="A5" s="5"/>
      <c r="B5" s="91" t="s">
        <v>67</v>
      </c>
      <c r="C5" s="91"/>
      <c r="D5" s="91"/>
      <c r="E5" s="91"/>
      <c r="F5" s="91"/>
    </row>
    <row r="6" spans="1:7" ht="12.75" customHeight="1" x14ac:dyDescent="0.25">
      <c r="A6" s="5"/>
      <c r="B6" s="57" t="s">
        <v>36</v>
      </c>
      <c r="C6" s="55"/>
      <c r="D6" s="55"/>
      <c r="E6" s="55"/>
      <c r="F6" s="55"/>
    </row>
    <row r="7" spans="1:7" ht="9.75" customHeight="1" x14ac:dyDescent="0.25">
      <c r="A7" s="5"/>
      <c r="B7" s="57" t="s">
        <v>63</v>
      </c>
      <c r="C7" s="55"/>
      <c r="D7" s="55"/>
      <c r="E7" s="55"/>
      <c r="F7" s="55"/>
    </row>
    <row r="8" spans="1:7" ht="11.25" customHeight="1" x14ac:dyDescent="0.25">
      <c r="A8" s="5"/>
      <c r="B8" s="88" t="s">
        <v>37</v>
      </c>
      <c r="C8" s="88"/>
      <c r="D8" s="88"/>
      <c r="E8" s="88"/>
      <c r="F8" s="88"/>
    </row>
    <row r="9" spans="1:7" ht="23.25" customHeight="1" thickBot="1" x14ac:dyDescent="0.3">
      <c r="A9" s="5"/>
      <c r="B9" s="88" t="s">
        <v>64</v>
      </c>
      <c r="C9" s="88"/>
      <c r="D9" s="88"/>
      <c r="E9" s="88"/>
      <c r="F9" s="88"/>
    </row>
    <row r="10" spans="1:7" ht="15.75" customHeight="1" x14ac:dyDescent="0.25">
      <c r="A10" s="93" t="s">
        <v>0</v>
      </c>
      <c r="B10" s="93" t="s">
        <v>1</v>
      </c>
      <c r="C10" s="93" t="s">
        <v>2</v>
      </c>
      <c r="D10" s="93" t="s">
        <v>29</v>
      </c>
      <c r="E10" s="93" t="s">
        <v>30</v>
      </c>
      <c r="F10" s="95" t="s">
        <v>31</v>
      </c>
      <c r="G10" s="98" t="s">
        <v>32</v>
      </c>
    </row>
    <row r="11" spans="1:7" ht="44.25" customHeight="1" thickBot="1" x14ac:dyDescent="0.3">
      <c r="A11" s="94"/>
      <c r="B11" s="94"/>
      <c r="C11" s="94"/>
      <c r="D11" s="94"/>
      <c r="E11" s="94"/>
      <c r="F11" s="96"/>
      <c r="G11" s="99"/>
    </row>
    <row r="12" spans="1:7" ht="12" customHeight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</row>
    <row r="13" spans="1:7" ht="29.25" customHeight="1" x14ac:dyDescent="0.25">
      <c r="A13" s="11" t="s">
        <v>3</v>
      </c>
      <c r="B13" s="12" t="s">
        <v>4</v>
      </c>
      <c r="C13" s="13" t="s">
        <v>5</v>
      </c>
      <c r="D13" s="14">
        <f>D15+D19+D23+D24</f>
        <v>48122</v>
      </c>
      <c r="E13" s="14">
        <f>E15+E19+E23+E24</f>
        <v>28064</v>
      </c>
      <c r="F13" s="15">
        <f t="shared" ref="F13:F15" si="0">(E13/D13*100)-100</f>
        <v>-41.681559369934753</v>
      </c>
      <c r="G13" s="56" t="s">
        <v>58</v>
      </c>
    </row>
    <row r="14" spans="1:7" ht="11.25" customHeight="1" x14ac:dyDescent="0.25">
      <c r="A14" s="16"/>
      <c r="B14" s="17" t="s">
        <v>6</v>
      </c>
      <c r="C14" s="18"/>
      <c r="D14" s="19"/>
      <c r="E14" s="20"/>
      <c r="F14" s="21"/>
      <c r="G14" s="56"/>
    </row>
    <row r="15" spans="1:7" ht="22.5" customHeight="1" x14ac:dyDescent="0.25">
      <c r="A15" s="22">
        <v>1</v>
      </c>
      <c r="B15" s="23" t="s">
        <v>7</v>
      </c>
      <c r="C15" s="24" t="s">
        <v>5</v>
      </c>
      <c r="D15" s="25">
        <f>D17+D18</f>
        <v>45555</v>
      </c>
      <c r="E15" s="25">
        <f>E17+E18</f>
        <v>23963</v>
      </c>
      <c r="F15" s="21">
        <f t="shared" si="0"/>
        <v>-47.397651190868181</v>
      </c>
      <c r="G15" s="56" t="s">
        <v>58</v>
      </c>
    </row>
    <row r="16" spans="1:7" ht="12" customHeight="1" x14ac:dyDescent="0.25">
      <c r="A16" s="22"/>
      <c r="B16" s="27" t="s">
        <v>6</v>
      </c>
      <c r="C16" s="24"/>
      <c r="D16" s="25"/>
      <c r="E16" s="26"/>
      <c r="F16" s="21"/>
      <c r="G16" s="56"/>
    </row>
    <row r="17" spans="1:8" ht="20.25" customHeight="1" x14ac:dyDescent="0.25">
      <c r="A17" s="59" t="s">
        <v>8</v>
      </c>
      <c r="B17" s="60" t="s">
        <v>48</v>
      </c>
      <c r="C17" s="40" t="s">
        <v>5</v>
      </c>
      <c r="D17" s="61">
        <v>25954</v>
      </c>
      <c r="E17" s="87">
        <v>14390</v>
      </c>
      <c r="F17" s="62">
        <f>(E17/D17*100)-100</f>
        <v>-44.555752485166067</v>
      </c>
      <c r="G17" s="63" t="s">
        <v>58</v>
      </c>
    </row>
    <row r="18" spans="1:8" ht="24.75" customHeight="1" x14ac:dyDescent="0.25">
      <c r="A18" s="64" t="s">
        <v>9</v>
      </c>
      <c r="B18" s="65" t="s">
        <v>49</v>
      </c>
      <c r="C18" s="40" t="s">
        <v>5</v>
      </c>
      <c r="D18" s="61">
        <v>19601</v>
      </c>
      <c r="E18" s="87">
        <v>9573</v>
      </c>
      <c r="F18" s="66">
        <f t="shared" ref="F18:F33" si="1">(E18/D18*100)-100</f>
        <v>-51.160655068618951</v>
      </c>
      <c r="G18" s="63" t="s">
        <v>58</v>
      </c>
    </row>
    <row r="19" spans="1:8" ht="19.5" customHeight="1" x14ac:dyDescent="0.25">
      <c r="A19" s="67">
        <v>2</v>
      </c>
      <c r="B19" s="68" t="s">
        <v>10</v>
      </c>
      <c r="C19" s="30" t="s">
        <v>5</v>
      </c>
      <c r="D19" s="42">
        <f>D21+D22</f>
        <v>2354</v>
      </c>
      <c r="E19" s="42">
        <f>E21+E22</f>
        <v>3951</v>
      </c>
      <c r="F19" s="66">
        <f t="shared" si="1"/>
        <v>67.841971112999147</v>
      </c>
      <c r="G19" s="63" t="s">
        <v>58</v>
      </c>
    </row>
    <row r="20" spans="1:8" ht="10.5" customHeight="1" x14ac:dyDescent="0.25">
      <c r="A20" s="67"/>
      <c r="B20" s="60" t="s">
        <v>6</v>
      </c>
      <c r="C20" s="30"/>
      <c r="D20" s="42"/>
      <c r="E20" s="33"/>
      <c r="F20" s="66"/>
      <c r="G20" s="63"/>
    </row>
    <row r="21" spans="1:8" ht="19.5" customHeight="1" x14ac:dyDescent="0.25">
      <c r="A21" s="69" t="s">
        <v>11</v>
      </c>
      <c r="B21" s="39" t="s">
        <v>12</v>
      </c>
      <c r="C21" s="40" t="s">
        <v>5</v>
      </c>
      <c r="D21" s="70">
        <v>2172</v>
      </c>
      <c r="E21" s="86">
        <v>3560</v>
      </c>
      <c r="F21" s="66">
        <f t="shared" si="1"/>
        <v>63.904235727440152</v>
      </c>
      <c r="G21" s="63" t="s">
        <v>58</v>
      </c>
    </row>
    <row r="22" spans="1:8" ht="19.5" customHeight="1" x14ac:dyDescent="0.25">
      <c r="A22" s="69" t="s">
        <v>13</v>
      </c>
      <c r="B22" s="39" t="s">
        <v>14</v>
      </c>
      <c r="C22" s="40" t="s">
        <v>5</v>
      </c>
      <c r="D22" s="72">
        <v>182</v>
      </c>
      <c r="E22" s="87">
        <v>391</v>
      </c>
      <c r="F22" s="66">
        <f t="shared" si="1"/>
        <v>114.83516483516482</v>
      </c>
      <c r="G22" s="63" t="s">
        <v>58</v>
      </c>
    </row>
    <row r="23" spans="1:8" ht="20.25" customHeight="1" x14ac:dyDescent="0.25">
      <c r="A23" s="73">
        <v>3</v>
      </c>
      <c r="B23" s="32" t="s">
        <v>15</v>
      </c>
      <c r="C23" s="30" t="s">
        <v>5</v>
      </c>
      <c r="D23" s="31">
        <v>31</v>
      </c>
      <c r="E23" s="74">
        <v>22</v>
      </c>
      <c r="F23" s="66">
        <f t="shared" si="1"/>
        <v>-29.032258064516128</v>
      </c>
      <c r="G23" s="63" t="s">
        <v>58</v>
      </c>
    </row>
    <row r="24" spans="1:8" ht="19.5" customHeight="1" x14ac:dyDescent="0.25">
      <c r="A24" s="75" t="s">
        <v>50</v>
      </c>
      <c r="B24" s="32" t="s">
        <v>51</v>
      </c>
      <c r="C24" s="30" t="s">
        <v>5</v>
      </c>
      <c r="D24" s="31">
        <f>D26+D27+D28</f>
        <v>182</v>
      </c>
      <c r="E24" s="31">
        <f>E26+E27+E28</f>
        <v>128</v>
      </c>
      <c r="F24" s="66">
        <f t="shared" si="1"/>
        <v>-29.670329670329664</v>
      </c>
      <c r="G24" s="63" t="s">
        <v>58</v>
      </c>
    </row>
    <row r="25" spans="1:8" ht="12.75" customHeight="1" x14ac:dyDescent="0.25">
      <c r="A25" s="75"/>
      <c r="B25" s="76" t="s">
        <v>6</v>
      </c>
      <c r="C25" s="40"/>
      <c r="D25" s="61"/>
      <c r="E25" s="77"/>
      <c r="F25" s="66"/>
      <c r="G25" s="63"/>
    </row>
    <row r="26" spans="1:8" ht="21" customHeight="1" x14ac:dyDescent="0.25">
      <c r="A26" s="75" t="s">
        <v>52</v>
      </c>
      <c r="B26" s="78" t="s">
        <v>20</v>
      </c>
      <c r="C26" s="34" t="s">
        <v>5</v>
      </c>
      <c r="D26" s="35">
        <v>39</v>
      </c>
      <c r="E26" s="36">
        <v>34</v>
      </c>
      <c r="F26" s="71">
        <f t="shared" si="1"/>
        <v>-12.820512820512818</v>
      </c>
      <c r="G26" s="63" t="s">
        <v>58</v>
      </c>
    </row>
    <row r="27" spans="1:8" ht="21" customHeight="1" x14ac:dyDescent="0.25">
      <c r="A27" s="75" t="s">
        <v>53</v>
      </c>
      <c r="B27" s="60" t="s">
        <v>17</v>
      </c>
      <c r="C27" s="40" t="s">
        <v>16</v>
      </c>
      <c r="D27" s="37">
        <v>129</v>
      </c>
      <c r="E27" s="38">
        <v>88</v>
      </c>
      <c r="F27" s="66">
        <f t="shared" si="1"/>
        <v>-31.782945736434115</v>
      </c>
      <c r="G27" s="63" t="s">
        <v>58</v>
      </c>
    </row>
    <row r="28" spans="1:8" ht="21" customHeight="1" x14ac:dyDescent="0.25">
      <c r="A28" s="75" t="s">
        <v>54</v>
      </c>
      <c r="B28" s="39" t="s">
        <v>19</v>
      </c>
      <c r="C28" s="40" t="s">
        <v>5</v>
      </c>
      <c r="D28" s="37">
        <v>14</v>
      </c>
      <c r="E28" s="38">
        <v>6</v>
      </c>
      <c r="F28" s="66">
        <f t="shared" si="1"/>
        <v>-57.142857142857146</v>
      </c>
      <c r="G28" s="63" t="s">
        <v>58</v>
      </c>
    </row>
    <row r="29" spans="1:8" ht="23.25" customHeight="1" x14ac:dyDescent="0.25">
      <c r="A29" s="29" t="s">
        <v>18</v>
      </c>
      <c r="B29" s="32" t="s">
        <v>55</v>
      </c>
      <c r="C29" s="30" t="s">
        <v>5</v>
      </c>
      <c r="D29" s="33">
        <f>D19+D24+D23</f>
        <v>2567</v>
      </c>
      <c r="E29" s="33">
        <f>E19+E24+E23</f>
        <v>4101</v>
      </c>
      <c r="F29" s="21">
        <f t="shared" si="1"/>
        <v>59.758472925594077</v>
      </c>
      <c r="G29" s="56" t="s">
        <v>58</v>
      </c>
    </row>
    <row r="30" spans="1:8" ht="12.75" customHeight="1" x14ac:dyDescent="0.25">
      <c r="A30" s="28"/>
      <c r="B30" s="39"/>
      <c r="C30" s="40"/>
      <c r="D30" s="37"/>
      <c r="E30" s="38"/>
      <c r="F30" s="21"/>
      <c r="G30" s="56"/>
    </row>
    <row r="31" spans="1:8" ht="24" customHeight="1" x14ac:dyDescent="0.25">
      <c r="A31" s="41" t="s">
        <v>21</v>
      </c>
      <c r="B31" s="32" t="s">
        <v>22</v>
      </c>
      <c r="C31" s="30" t="s">
        <v>5</v>
      </c>
      <c r="D31" s="42">
        <f>D15+D19+D23+D24+D30</f>
        <v>48122</v>
      </c>
      <c r="E31" s="42">
        <f>E15+E19+E23+E24+E30</f>
        <v>28064</v>
      </c>
      <c r="F31" s="21">
        <f t="shared" si="1"/>
        <v>-41.681559369934753</v>
      </c>
      <c r="G31" s="56" t="s">
        <v>58</v>
      </c>
    </row>
    <row r="32" spans="1:8" ht="23.25" customHeight="1" x14ac:dyDescent="0.25">
      <c r="A32" s="43" t="s">
        <v>23</v>
      </c>
      <c r="B32" s="44" t="s">
        <v>56</v>
      </c>
      <c r="C32" s="45" t="s">
        <v>5</v>
      </c>
      <c r="D32" s="46">
        <v>48122</v>
      </c>
      <c r="E32" s="79">
        <v>24980</v>
      </c>
      <c r="F32" s="15">
        <f t="shared" si="1"/>
        <v>-48.090270562320768</v>
      </c>
      <c r="G32" s="56" t="s">
        <v>58</v>
      </c>
      <c r="H32" s="85"/>
    </row>
    <row r="33" spans="1:9" ht="54.75" customHeight="1" x14ac:dyDescent="0.25">
      <c r="A33" s="47" t="s">
        <v>24</v>
      </c>
      <c r="B33" s="82" t="s">
        <v>60</v>
      </c>
      <c r="C33" s="83" t="s">
        <v>27</v>
      </c>
      <c r="D33" s="48">
        <v>18.436</v>
      </c>
      <c r="E33" s="103">
        <v>8.766</v>
      </c>
      <c r="F33" s="15">
        <f t="shared" si="1"/>
        <v>-52.451724886092428</v>
      </c>
      <c r="G33" s="56" t="s">
        <v>58</v>
      </c>
      <c r="I33" s="7"/>
    </row>
    <row r="34" spans="1:9" ht="35.25" customHeight="1" x14ac:dyDescent="0.25">
      <c r="A34" s="49" t="s">
        <v>25</v>
      </c>
      <c r="B34" s="44" t="s">
        <v>57</v>
      </c>
      <c r="C34" s="45" t="s">
        <v>28</v>
      </c>
      <c r="D34" s="80">
        <f>D29/D33</f>
        <v>139.2384465176828</v>
      </c>
      <c r="E34" s="81">
        <v>337.98</v>
      </c>
      <c r="F34" s="15">
        <f>(E34/D34*100)-100</f>
        <v>142.7346817296455</v>
      </c>
      <c r="G34" s="56" t="s">
        <v>58</v>
      </c>
    </row>
    <row r="35" spans="1:9" ht="62.25" customHeight="1" x14ac:dyDescent="0.25">
      <c r="A35" s="50" t="s">
        <v>26</v>
      </c>
      <c r="B35" s="84" t="s">
        <v>61</v>
      </c>
      <c r="C35" s="45" t="s">
        <v>28</v>
      </c>
      <c r="D35" s="58" t="s">
        <v>65</v>
      </c>
      <c r="E35" s="58" t="s">
        <v>66</v>
      </c>
      <c r="F35" s="15"/>
      <c r="G35" s="56"/>
    </row>
    <row r="36" spans="1:9" x14ac:dyDescent="0.25">
      <c r="A36" s="6"/>
      <c r="B36" s="51" t="s">
        <v>38</v>
      </c>
      <c r="C36" s="100" t="s">
        <v>39</v>
      </c>
      <c r="D36" s="100"/>
      <c r="E36" s="100"/>
    </row>
    <row r="37" spans="1:9" x14ac:dyDescent="0.25">
      <c r="B37" s="52" t="s">
        <v>40</v>
      </c>
      <c r="C37" s="97" t="s">
        <v>41</v>
      </c>
      <c r="D37" s="97"/>
      <c r="E37" s="97"/>
    </row>
    <row r="38" spans="1:9" x14ac:dyDescent="0.25">
      <c r="B38" s="53" t="s">
        <v>42</v>
      </c>
      <c r="C38" s="101" t="s">
        <v>43</v>
      </c>
      <c r="D38" s="101"/>
      <c r="E38" s="101"/>
    </row>
    <row r="39" spans="1:9" x14ac:dyDescent="0.25">
      <c r="B39" s="52" t="s">
        <v>44</v>
      </c>
      <c r="C39" s="102" t="s">
        <v>59</v>
      </c>
      <c r="D39" s="97"/>
      <c r="E39" s="97"/>
    </row>
    <row r="40" spans="1:9" x14ac:dyDescent="0.25">
      <c r="B40" s="52" t="s">
        <v>45</v>
      </c>
      <c r="C40" s="97" t="s">
        <v>62</v>
      </c>
      <c r="D40" s="97"/>
      <c r="E40" s="97"/>
    </row>
    <row r="41" spans="1:9" x14ac:dyDescent="0.25">
      <c r="B41" s="52" t="s">
        <v>69</v>
      </c>
      <c r="C41" s="97" t="s">
        <v>70</v>
      </c>
      <c r="D41" s="97"/>
      <c r="E41" s="97"/>
    </row>
    <row r="42" spans="1:9" x14ac:dyDescent="0.25">
      <c r="B42" s="52" t="s">
        <v>68</v>
      </c>
      <c r="C42" s="54"/>
      <c r="D42" s="54"/>
      <c r="E42" s="54"/>
    </row>
    <row r="43" spans="1:9" x14ac:dyDescent="0.25">
      <c r="B43" s="52" t="s">
        <v>46</v>
      </c>
      <c r="C43" s="54"/>
      <c r="D43" s="54"/>
      <c r="E43" s="54"/>
    </row>
  </sheetData>
  <mergeCells count="20">
    <mergeCell ref="C41:E41"/>
    <mergeCell ref="G10:G11"/>
    <mergeCell ref="C36:E36"/>
    <mergeCell ref="C37:E37"/>
    <mergeCell ref="C38:E38"/>
    <mergeCell ref="C39:E39"/>
    <mergeCell ref="C40:E40"/>
    <mergeCell ref="B9:F9"/>
    <mergeCell ref="A10:A11"/>
    <mergeCell ref="B10:B11"/>
    <mergeCell ref="C10:C11"/>
    <mergeCell ref="D10:D11"/>
    <mergeCell ref="E10:E11"/>
    <mergeCell ref="F10:F11"/>
    <mergeCell ref="B8:F8"/>
    <mergeCell ref="E1:G1"/>
    <mergeCell ref="E2:G2"/>
    <mergeCell ref="B3:F3"/>
    <mergeCell ref="B5:F5"/>
    <mergeCell ref="B4:G4"/>
  </mergeCells>
  <hyperlinks>
    <hyperlink ref="C39" r:id="rId1"/>
  </hyperlinks>
  <pageMargins left="0.23622047244094491" right="0.23622047244094491" top="0.74803149606299213" bottom="0.74803149606299213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2022год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2022-07-20T08:54:43Z</cp:lastPrinted>
  <dcterms:created xsi:type="dcterms:W3CDTF">2015-11-04T11:10:16Z</dcterms:created>
  <dcterms:modified xsi:type="dcterms:W3CDTF">2022-12-28T08:35:33Z</dcterms:modified>
</cp:coreProperties>
</file>